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publiczny\DZP - PRZETARGI\2022 PRZETARGI\37PN2022 - DOSTAWA POSADZENIE ORAZ 3LETNIA PIELĘGNACJA\"/>
    </mc:Choice>
  </mc:AlternateContent>
  <xr:revisionPtr revIDLastSave="0" documentId="13_ncr:1_{4204D1B7-F5CC-45C7-AD25-3D2AE7524915}" xr6:coauthVersionLast="47" xr6:coauthVersionMax="47" xr10:uidLastSave="{00000000-0000-0000-0000-000000000000}"/>
  <bookViews>
    <workbookView xWindow="-120" yWindow="-120" windowWidth="29040" windowHeight="15840" tabRatio="750" xr2:uid="{00000000-000D-0000-FFFF-FFFF00000000}"/>
  </bookViews>
  <sheets>
    <sheet name="cz. 1" sheetId="3" r:id="rId1"/>
  </sheets>
  <definedNames>
    <definedName name="_xlnm.Print_Area" localSheetId="0">'cz. 1'!#REF!</definedName>
    <definedName name="Z_013DDC46_954A_4F7D_B51E_9F57F57F92BD_.wvu.Rows" localSheetId="0" hidden="1">'cz. 1'!#REF!,'cz. 1'!$10:$21</definedName>
    <definedName name="Z_04187C59_7327_4CD5_9B94_707087192992_.wvu.Rows" localSheetId="0" hidden="1">'cz. 1'!#REF!,'cz. 1'!$10:$21</definedName>
    <definedName name="Z_1A64025E_2BBA_41E3_B489_59F15ED0763D_.wvu.Rows" localSheetId="0" hidden="1">'cz. 1'!#REF!,'cz. 1'!$10:$21</definedName>
    <definedName name="Z_27EE1D7B_4AC9_4361_9340_C0C67902DD35_.wvu.Rows" localSheetId="0" hidden="1">'cz. 1'!#REF!,'cz. 1'!$10:$21</definedName>
    <definedName name="Z_2817A927_CD09_490A_8DEB_300D068C9210_.wvu.Cols" localSheetId="0" hidden="1">'cz. 1'!$I:$O</definedName>
    <definedName name="Z_2817A927_CD09_490A_8DEB_300D068C9210_.wvu.FilterData" localSheetId="0" hidden="1">'cz. 1'!#REF!</definedName>
    <definedName name="Z_2817A927_CD09_490A_8DEB_300D068C9210_.wvu.Rows" localSheetId="0" hidden="1">'cz. 1'!$10:$21</definedName>
    <definedName name="Z_2D0ADC5C_F6A0_48CA_B3DC_986546ABFD96_.wvu.Rows" localSheetId="0" hidden="1">'cz. 1'!#REF!,'cz. 1'!$10:$21</definedName>
    <definedName name="Z_4FC0360C_8DAF_4AC7_9D2F_3DFE1D650A04_.wvu.Rows" localSheetId="0" hidden="1">'cz. 1'!#REF!,'cz. 1'!$10:$21</definedName>
    <definedName name="Z_50A7DFCC_63AA_41B4_9162_68F0462EFB23_.wvu.Rows" localSheetId="0" hidden="1">'cz. 1'!#REF!,'cz. 1'!$10:$21</definedName>
    <definedName name="Z_55C9372F_DF5C_46F8_9895_5F0DF6FEF4E6_.wvu.Cols" localSheetId="0" hidden="1">'cz. 1'!$I:$O</definedName>
    <definedName name="Z_55C9372F_DF5C_46F8_9895_5F0DF6FEF4E6_.wvu.FilterData" localSheetId="0" hidden="1">'cz. 1'!#REF!</definedName>
    <definedName name="Z_55C9372F_DF5C_46F8_9895_5F0DF6FEF4E6_.wvu.Rows" localSheetId="0" hidden="1">'cz. 1'!$10:$21</definedName>
    <definedName name="Z_56D50188_3B42_491D_9EE8_53AA08953074_.wvu.Rows" localSheetId="0" hidden="1">'cz. 1'!#REF!,'cz. 1'!$10:$21</definedName>
    <definedName name="Z_899D61D9_ADBE_4168_915D_64DF40F23E00_.wvu.Rows" localSheetId="0" hidden="1">'cz. 1'!#REF!,'cz. 1'!$10:$21</definedName>
    <definedName name="Z_9D546531_679A_4C7D_B4A6_ECB5665856C9_.wvu.Rows" localSheetId="0" hidden="1">'cz. 1'!#REF!,'cz. 1'!$10:$21</definedName>
    <definedName name="Z_A4B88AA8_3C8D_4B2A_87D9_52BB5C46BB78_.wvu.Rows" localSheetId="0" hidden="1">'cz. 1'!#REF!,'cz. 1'!$10:$21</definedName>
    <definedName name="Z_B5C74D0B_1941_4357_8E96_FCACDDBB81F1_.wvu.Rows" localSheetId="0" hidden="1">'cz. 1'!#REF!,'cz. 1'!$10:$21</definedName>
    <definedName name="Z_C1CC4241_EAB8_4543_8DE2_459C6B4FFBAA_.wvu.Rows" localSheetId="0" hidden="1">'cz. 1'!#REF!,'cz. 1'!$10:$21</definedName>
    <definedName name="Z_CBD5268F_E565_4953_916A_10A77ACE0626_.wvu.Rows" localSheetId="0" hidden="1">'cz. 1'!#REF!,'cz. 1'!$10:$21</definedName>
    <definedName name="Z_E8AFAAD4_31EA_48DB_8C33_2A601D62646F_.wvu.Rows" localSheetId="0" hidden="1">'cz. 1'!#REF!,'cz. 1'!$10:$21</definedName>
  </definedNames>
  <calcPr calcId="191029" fullPrecision="0"/>
  <customWorkbookViews>
    <customWorkbookView name="Druzd Agata - Widok osobisty" guid="{56D50188-3B42-491D-9EE8-53AA08953074}" mergeInterval="0" personalView="1" maximized="1" xWindow="-8" yWindow="-8" windowWidth="1936" windowHeight="1056" tabRatio="816" activeSheetId="5"/>
    <customWorkbookView name="Burda Anna - Widok osobisty" guid="{9D546531-679A-4C7D-B4A6-ECB5665856C9}" mergeInterval="0" personalView="1" maximized="1" xWindow="-8" yWindow="-8" windowWidth="1936" windowHeight="1056" tabRatio="494" activeSheetId="7"/>
    <customWorkbookView name="Dulko Bożena - Widok osobisty" guid="{04187C59-7327-4CD5-9B94-707087192992}" mergeInterval="0" personalView="1" maximized="1" xWindow="-8" yWindow="-8" windowWidth="1296" windowHeight="696" tabRatio="816" activeSheetId="3"/>
    <customWorkbookView name="Banach Magdalena - Widok osobisty" guid="{27EE1D7B-4AC9-4361-9340-C0C67902DD35}" mergeInterval="0" personalView="1" maximized="1" xWindow="-9" yWindow="-9" windowWidth="1938" windowHeight="1048" tabRatio="816" activeSheetId="4"/>
    <customWorkbookView name="Spóz-Byrska Katarzyna - Widok osobisty" guid="{2D0ADC5C-F6A0-48CA-B3DC-986546ABFD96}" mergeInterval="0" personalView="1" maximized="1" xWindow="1912" yWindow="-8" windowWidth="1936" windowHeight="1056" tabRatio="750" activeSheetId="11"/>
    <customWorkbookView name="Chorąży Celina - Widok osobisty" guid="{DB289621-841F-4B27-B02A-5CD4280720A7}" mergeInterval="0" personalView="1" xWindow="26" yWindow="26" windowWidth="1440" windowHeight="759" tabRatio="816" activeSheetId="9"/>
    <customWorkbookView name="Wulczyńska Agata - Widok osobisty" guid="{678277A2-1580-4EEE-B57D-58E7CCBB2421}" mergeInterval="0" personalView="1" maximized="1" xWindow="-8" yWindow="-8" windowWidth="1936" windowHeight="1056" tabRatio="494" activeSheetId="5"/>
    <customWorkbookView name="Zaborska Magdalena - Widok osobisty" guid="{6B894FA4-A95B-4D62-9B5C-FC097EA29D00}" mergeInterval="0" personalView="1" xWindow="1969" yWindow="7" windowWidth="1398" windowHeight="1013" tabRatio="604" activeSheetId="7"/>
    <customWorkbookView name="Janus Anna - Widok osobisty" guid="{33BD3312-9FAC-4D16-9F45-4B8DBD9711FC}" mergeInterval="0" personalView="1" maximized="1" xWindow="-8" yWindow="-8" windowWidth="1936" windowHeight="1056" tabRatio="816" activeSheetId="7"/>
    <customWorkbookView name="Mirgos Katarzyna - Widok osobisty" guid="{F1CC03F9-B178-4570-81A5-34CAB69E5FA4}" mergeInterval="0" personalView="1" maximized="1" xWindow="-8" yWindow="-8" windowWidth="1936" windowHeight="1056" tabRatio="816" activeSheetId="1"/>
    <customWorkbookView name="Rados Anna - Widok osobisty" guid="{E956E5E0-514E-4353-AB8B-0A0478C2A2F7}" mergeInterval="0" personalView="1" maximized="1" xWindow="-8" yWindow="-8" windowWidth="1936" windowHeight="1056" activeSheetId="1"/>
    <customWorkbookView name="Warmińska Anna - Widok osobisty" guid="{62FA9430-D1C7-4ABF-B935-95A2DE7B59B4}" mergeInterval="0" personalView="1" maximized="1" xWindow="-8" yWindow="-8" windowWidth="1936" windowHeight="1056" tabRatio="816" activeSheetId="1"/>
    <customWorkbookView name="Majczyna Sławomir - Widok osobisty" guid="{22A8BAC9-1733-48C1-B558-CC3F4DCD25AC}" mergeInterval="0" personalView="1" maximized="1" xWindow="-8" yWindow="-8" windowWidth="1936" windowHeight="1056" tabRatio="604" activeSheetId="1"/>
    <customWorkbookView name="Konicka-Garno Anna - Widok osobisty" guid="{E7D074F2-5ED2-4A3C-B5C3-A9C239A3DA7A}" mergeInterval="0" personalView="1" maximized="1" xWindow="1912" yWindow="-8" windowWidth="1936" windowHeight="1056" tabRatio="604" activeSheetId="1"/>
    <customWorkbookView name="aprzeciszewska - Widok osobisty" guid="{4D126492-FBE7-4030-8417-ADCA1B4E5869}" mergeInterval="0" personalView="1" maximized="1" xWindow="1" yWindow="1" windowWidth="1596" windowHeight="671" tabRatio="816" activeSheetId="1"/>
    <customWorkbookView name="Rutkowska Anna - Widok osobisty" guid="{D9F45280-6096-44BF-A24B-49B9F099E6E9}" mergeInterval="0" personalView="1" maximized="1" xWindow="-8" yWindow="-8" windowWidth="1936" windowHeight="1056" tabRatio="816" activeSheetId="1"/>
    <customWorkbookView name="Frydrych Magdalena - Widok osobisty" guid="{807F0F73-188A-479E-85A3-574283CACB40}" mergeInterval="0" personalView="1" maximized="1" xWindow="-8" yWindow="-8" windowWidth="1936" windowHeight="1056" tabRatio="816" activeSheetId="1"/>
    <customWorkbookView name="Karaszewska Katarzyna - Widok osobisty" guid="{505D5B24-5CCE-46EB-BDB4-C312C0FC143A}" mergeInterval="0" personalView="1" maximized="1" xWindow="-8" yWindow="-8" windowWidth="1936" windowHeight="1056" tabRatio="816" activeSheetId="1"/>
    <customWorkbookView name="Wandel Dorota - Widok osobisty" guid="{AB9B6275-3E55-4F5D-A97E-168B80A0945A}" mergeInterval="0" personalView="1" maximized="1" xWindow="-8" yWindow="-8" windowWidth="1936" windowHeight="1056" tabRatio="816" activeSheetId="1"/>
    <customWorkbookView name="tniewczas - Widok osobisty" guid="{E6314D91-D046-436F-8518-971D88A2222F}" mergeInterval="0" personalView="1" maximized="1" xWindow="1" yWindow="1" windowWidth="1596" windowHeight="671" tabRatio="816" activeSheetId="1"/>
    <customWorkbookView name="Gayer-Bartosik Dominika - Widok osobisty" guid="{ABD68D9C-2406-45CB-82CD-E6ECE489B864}" mergeInterval="0" personalView="1" maximized="1" yWindow="-4" windowWidth="1276" windowHeight="762" tabRatio="816" activeSheetId="1"/>
    <customWorkbookView name="mstocka - Widok osobisty" guid="{8641761D-C71D-46D8-85BB-473381A4FAA6}" mergeInterval="0" personalView="1" maximized="1" xWindow="1" yWindow="1" windowWidth="1272" windowHeight="448" tabRatio="816" activeSheetId="1"/>
    <customWorkbookView name="Bielecka Magdalena - Widok osobisty" guid="{9C1B97E3-45D7-465F-8756-8E394F9B2E01}" mergeInterval="0" personalView="1" xWindow="328" yWindow="224" windowWidth="1440" windowHeight="759" tabRatio="816" activeSheetId="1"/>
    <customWorkbookView name="malgorzata.szymanska - Widok osobisty" guid="{8B04CFE0-90F6-4345-96C8-B2A9C6D9806C}" mergeInterval="0" personalView="1" maximized="1" xWindow="1" yWindow="1" windowWidth="1596" windowHeight="671" tabRatio="816" activeSheetId="1"/>
    <customWorkbookView name="kpodgorska - Widok osobisty" guid="{88088097-C598-4DFE-84C2-F2253AB21BED}" mergeInterval="0" personalView="1" maximized="1" windowWidth="1276" windowHeight="679" tabRatio="816" activeSheetId="10"/>
    <customWorkbookView name="amatz - Widok osobisty" guid="{84B2A588-F73A-4FFF-93A3-FB6EDF4C47B1}" mergeInterval="0" personalView="1" maximized="1" xWindow="-8" yWindow="-8" windowWidth="1696" windowHeight="1026" tabRatio="816" activeSheetId="1"/>
    <customWorkbookView name="kspoz - Widok osobisty" guid="{71B95210-77FF-4466-A072-3B8C26205D76}" mergeInterval="0" personalView="1" windowWidth="1676" windowHeight="879" tabRatio="816" activeSheetId="1"/>
    <customWorkbookView name="mrotter - Widok osobisty" guid="{C558062E-2ED4-4A31-BB9A-7E742B290003}" mergeInterval="0" personalView="1" maximized="1" xWindow="-8" yWindow="-8" windowWidth="1616" windowHeight="876" tabRatio="816" activeSheetId="1"/>
    <customWorkbookView name="mbanach - Widok osobisty" guid="{8983094B-C640-4727-9224-B96FA4FAA01B}" mergeInterval="0" personalView="1" maximized="1" windowWidth="1276" windowHeight="799" tabRatio="816" activeSheetId="1"/>
    <customWorkbookView name="bbratek - Widok osobisty" guid="{A970D62E-95B8-4E3E-BEC5-E281F79AD102}" mergeInterval="0" personalView="1" maximized="1" windowWidth="1154" windowHeight="681" tabRatio="816" activeSheetId="1"/>
    <customWorkbookView name="klukasik - Widok osobisty" guid="{53353308-F7AE-4FD1-AC7A-B36D79763EC7}" mergeInterval="0" personalView="1" maximized="1" xWindow="-8" yWindow="-8" windowWidth="1616" windowHeight="876" tabRatio="816" activeSheetId="1"/>
    <customWorkbookView name="smajczyna - Widok osobisty" guid="{1DF9A19B-323F-4497-A90B-7476F7A9AAA3}" mergeInterval="0" personalView="1" maximized="1" windowWidth="1276" windowHeight="799" tabRatio="816" activeSheetId="1"/>
    <customWorkbookView name="jmazur - Widok osobisty" guid="{2A466FB4-167C-48E5-98C3-32744A5B403B}" mergeInterval="0" personalView="1" maximized="1" xWindow="-8" yWindow="-8" windowWidth="1616" windowHeight="876" tabRatio="816" activeSheetId="1"/>
    <customWorkbookView name="astaniewicz - Widok osobisty" guid="{43BE9199-8D59-4FD7-A52C-6F76D129FE98}" mergeInterval="0" personalView="1" maximized="1" windowWidth="1276" windowHeight="779" tabRatio="816" activeSheetId="1"/>
    <customWorkbookView name="dgayer - Widok osobisty" guid="{6E6BB547-2F8B-4496-9280-D56CAC753C3D}" mergeInterval="0" personalView="1" maximized="1" windowWidth="1276" windowHeight="799" tabRatio="816" activeSheetId="1"/>
    <customWorkbookView name="agnieszka.kowalska - Widok osobisty" guid="{370B8B22-1908-4A9F-8C50-28DEFB0C15E1}" mergeInterval="0" personalView="1" maximized="1" xWindow="1" yWindow="1" windowWidth="1596" windowHeight="671" tabRatio="816" activeSheetId="1"/>
    <customWorkbookView name="Katarzyna Rymsza-Żuk - Widok osobisty" guid="{DFC38C8C-A2AA-4EEA-BD5D-FA0D61ED4336}" mergeInterval="0" personalView="1" maximized="1" xWindow="1" yWindow="1" windowWidth="1596" windowHeight="671" tabRatio="816" activeSheetId="1"/>
    <customWorkbookView name="Agata Druzd - Widok osobisty" guid="{416F6B30-9D37-422A-8051-FC4FC6B1F6A7}" mergeInterval="0" personalView="1" maximized="1" windowWidth="1276" windowHeight="799" tabRatio="816" activeSheetId="1"/>
    <customWorkbookView name="Podgórska Katarzyna - Widok osobisty" guid="{4B54BF8E-C8B9-4D39-801F-62319BE5E2BB}" mergeInterval="0" personalView="1" maximized="1" xWindow="-8" yWindow="-8" windowWidth="1936" windowHeight="1056" tabRatio="816" activeSheetId="1"/>
    <customWorkbookView name="pkolkowicz - Widok osobisty" guid="{091C4641-3934-48B3-9666-E659FDB22FBE}" mergeInterval="0" personalView="1" maximized="1" xWindow="1" yWindow="1" windowWidth="1596" windowHeight="648" tabRatio="816" activeSheetId="1" showComments="commIndAndComment"/>
    <customWorkbookView name="Kranz-Lubowicka Anna - Widok osobisty" guid="{873E449D-EB65-438F-B28A-A3DA892D86A0}" mergeInterval="0" personalView="1" maximized="1" xWindow="-8" yWindow="-8" windowWidth="1936" windowHeight="1056" tabRatio="816" activeSheetId="1"/>
    <customWorkbookView name="Ciężak Magdalena - Widok osobisty" guid="{3C607649-636E-41E4-95D0-908EF3C588C6}" mergeInterval="0" personalView="1" maximized="1" xWindow="-8" yWindow="-8" windowWidth="1936" windowHeight="1056" tabRatio="494" activeSheetId="1"/>
    <customWorkbookView name="Nadratowski Tomasz - Widok osobisty" guid="{EAA9B113-308C-44B7-921D-6FC816DDF34F}" mergeInterval="0" personalView="1" maximized="1" xWindow="-8" yWindow="-8" windowWidth="1936" windowHeight="1056" tabRatio="816" activeSheetId="1"/>
    <customWorkbookView name="Bienik Monika - Widok osobisty" guid="{A6A41069-37A0-4CB8-A8CC-3ACCCAEEB8FC}" mergeInterval="0" personalView="1" maximized="1" xWindow="-8" yWindow="-8" windowWidth="1936" windowHeight="1056" tabRatio="816" activeSheetId="1"/>
    <customWorkbookView name="a.rutkowska - Widok osobisty" guid="{2F7DBD92-20B0-49E3-BA16-1594C04876E4}" mergeInterval="0" personalView="1" maximized="1" xWindow="1" yWindow="1" windowWidth="1596" windowHeight="671" tabRatio="816" activeSheetId="1"/>
    <customWorkbookView name="Szczepańska Ewa - Widok osobisty" guid="{02DE4DCE-AF18-482A-BAE7-95405CD0EC68}" mergeInterval="0" personalView="1" xWindow="129" yWindow="3" windowWidth="1870" windowHeight="949" tabRatio="816" activeSheetId="1"/>
    <customWorkbookView name="Korbik Mateusz - Widok osobisty" guid="{829EA5E2-6385-4D70-AC99-32D326E6433F}" mergeInterval="0" personalView="1" yWindow="6" windowWidth="1920" windowHeight="1034" tabRatio="604" activeSheetId="1"/>
    <customWorkbookView name="Kowalska Agnieszka - Widok osobisty" guid="{D9D3ACD3-CECE-48D6-9948-6918F6AF7714}" mergeInterval="0" personalView="1" maximized="1" xWindow="-8" yWindow="-8" windowWidth="1936" windowHeight="1056" tabRatio="816" activeSheetId="1"/>
    <customWorkbookView name="Kołkowicz Piotr - Widok osobisty" guid="{A2C04AB6-6B1F-485D-802A-58AD6512E3CA}" mergeInterval="0" personalView="1" maximized="1" xWindow="-8" yWindow="-8" windowWidth="1936" windowHeight="1056" tabRatio="816" activeSheetId="1"/>
    <customWorkbookView name="Wolczyk Justyna - Widok osobisty" guid="{AE5359DA-0068-4EA1-BC5B-4D759C6E7291}" mergeInterval="0" personalView="1" yWindow="65" windowWidth="1920" windowHeight="759" activeSheetId="1"/>
    <customWorkbookView name="Bliźniak Magdalena - Widok osobisty" guid="{FAB9EAF5-71B3-43EF-B95D-729EAE55BF35}" mergeInterval="0" personalView="1" maximized="1" xWindow="-8" yWindow="-8" windowWidth="1936" windowHeight="1056" tabRatio="750" activeSheetId="11"/>
    <customWorkbookView name="Adamczewska Anna - Widok osobisty" guid="{CD40A186-98C0-463B-BEC9-CA12E2D1DCE8}" mergeInterval="0" personalView="1" yWindow="4" windowWidth="1600" windowHeight="856" tabRatio="816" activeSheetId="8"/>
    <customWorkbookView name="Żero Magdalena - Widok osobisty" guid="{B5C74D0B-1941-4357-8E96-FCACDDBB81F1}" mergeInterval="0" personalView="1" maximized="1" xWindow="-8" yWindow="-8" windowWidth="1936" windowHeight="1056" tabRatio="494" activeSheetId="10"/>
    <customWorkbookView name="Stępniak Agnieszka - Widok osobisty" guid="{E8AFAAD4-31EA-48DB-8C33-2A601D62646F}" mergeInterval="0" personalView="1" maximized="1" xWindow="-8" yWindow="-8" windowWidth="1936" windowHeight="1056" tabRatio="816" activeSheetId="7"/>
    <customWorkbookView name="Świątkowska Ewa - Widok osobisty" guid="{CBD5268F-E565-4953-916A-10A77ACE0626}" mergeInterval="0" personalView="1" maximized="1" xWindow="-8" yWindow="-8" windowWidth="1296" windowHeight="1000" tabRatio="816" activeSheetId="8"/>
    <customWorkbookView name="Staniewicz Agnieszka - Widok osobisty" guid="{C1CC4241-EAB8-4543-8DE2-459C6B4FFBAA}" mergeInterval="0" personalView="1" maximized="1" xWindow="-9" yWindow="-9" windowWidth="1938" windowHeight="1048" tabRatio="816" activeSheetId="6"/>
    <customWorkbookView name="Zakrzewska Magdalena - Widok osobisty" guid="{50A7DFCC-63AA-41B4-9162-68F0462EFB23}" mergeInterval="0" personalView="1" maximized="1" xWindow="-8" yWindow="-8" windowWidth="1696" windowHeight="1026" tabRatio="816" activeSheetId="12"/>
    <customWorkbookView name="Troć Monika - Widok osobisty" guid="{013DDC46-954A-4F7D-B51E-9F57F57F92BD}" mergeInterval="0" personalView="1" maximized="1" xWindow="-8" yWindow="-8" windowWidth="1936" windowHeight="1056" tabRatio="494" activeSheetId="5"/>
    <customWorkbookView name="Jasiewicz Magdalena - Widok osobisty" guid="{899D61D9-ADBE-4168-915D-64DF40F23E00}" mergeInterval="0" personalView="1" maximized="1" xWindow="-8" yWindow="-8" windowWidth="1936" windowHeight="1056" tabRatio="750" activeSheetId="11"/>
    <customWorkbookView name="Kucharczyk Sylwia - Widok osobisty" guid="{1A64025E-2BBA-41E3-B489-59F15ED0763D}" mergeInterval="0" personalView="1" maximized="1" xWindow="-8" yWindow="-8" windowWidth="1936" windowHeight="1056" tabRatio="816" activeSheetId="12"/>
    <customWorkbookView name="Kuzka Katarzyna - Widok osobisty" guid="{A4B88AA8-3C8D-4B2A-87D9-52BB5C46BB78}" mergeInterval="0" personalView="1" maximized="1" xWindow="-9" yWindow="-9" windowWidth="1938" windowHeight="1048" tabRatio="494" activeSheetId="12"/>
    <customWorkbookView name="Nowicki Tomasz - Widok osobisty" guid="{4FC0360C-8DAF-4AC7-9D2F-3DFE1D650A04}" mergeInterval="0" personalView="1" maximized="1" xWindow="-8" yWindow="-8" windowWidth="1936" windowHeight="1056" tabRatio="494" activeSheetId="4"/>
    <customWorkbookView name="Suchodolska Milena - Widok osobisty" guid="{55C9372F-DF5C-46F8-9895-5F0DF6FEF4E6}" mergeInterval="0" personalView="1" xWindow="71" yWindow="1" windowWidth="960" windowHeight="549" tabRatio="604" activeSheetId="5"/>
    <customWorkbookView name="Kędzierska-Wiewiórka Marta - Widok osobisty" guid="{2817A927-CD09-490A-8DEB-300D068C9210}" mergeInterval="0" personalView="1" maximized="1" xWindow="-1928" yWindow="-8" windowWidth="1936" windowHeight="1056" tabRatio="7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3" l="1"/>
  <c r="F9" i="3"/>
  <c r="E47" i="3"/>
  <c r="H47" i="3" s="1"/>
  <c r="E45" i="3"/>
  <c r="H45" i="3" s="1"/>
  <c r="E44" i="3"/>
  <c r="H44" i="3" s="1"/>
  <c r="E43" i="3"/>
  <c r="H43" i="3" s="1"/>
  <c r="E42" i="3"/>
  <c r="H42" i="3" s="1"/>
  <c r="E41" i="3"/>
  <c r="H41" i="3" s="1"/>
  <c r="E40" i="3"/>
  <c r="E39" i="3"/>
  <c r="E38" i="3"/>
  <c r="H38" i="3" s="1"/>
  <c r="E37" i="3"/>
  <c r="H37" i="3" s="1"/>
  <c r="E36" i="3"/>
  <c r="H36" i="3" s="1"/>
  <c r="E35" i="3"/>
  <c r="H35" i="3" s="1"/>
  <c r="E34" i="3"/>
  <c r="H34" i="3" s="1"/>
  <c r="E33" i="3"/>
  <c r="H33" i="3" s="1"/>
  <c r="E32" i="3"/>
  <c r="E31" i="3"/>
  <c r="H31" i="3" s="1"/>
  <c r="E29" i="3"/>
  <c r="H29" i="3" s="1"/>
  <c r="H20" i="3"/>
  <c r="H16" i="3"/>
  <c r="E27" i="3"/>
  <c r="H27" i="3" s="1"/>
  <c r="E26" i="3"/>
  <c r="H26" i="3" s="1"/>
  <c r="E25" i="3"/>
  <c r="H25" i="3" s="1"/>
  <c r="E24" i="3"/>
  <c r="H24" i="3" s="1"/>
  <c r="E23" i="3"/>
  <c r="H23" i="3" s="1"/>
  <c r="E22" i="3"/>
  <c r="H22" i="3" s="1"/>
  <c r="E21" i="3"/>
  <c r="H21" i="3" s="1"/>
  <c r="E20" i="3"/>
  <c r="E19" i="3"/>
  <c r="H19" i="3" s="1"/>
  <c r="E18" i="3"/>
  <c r="H18" i="3" s="1"/>
  <c r="E17" i="3"/>
  <c r="H17" i="3" s="1"/>
  <c r="E16" i="3"/>
  <c r="E15" i="3"/>
  <c r="H15" i="3" s="1"/>
  <c r="E13" i="3"/>
  <c r="H13" i="3" s="1"/>
  <c r="E11" i="3"/>
  <c r="E9" i="3" s="1"/>
  <c r="E69" i="3"/>
  <c r="E68" i="3"/>
  <c r="G55" i="3"/>
  <c r="G54" i="3"/>
  <c r="G53" i="3"/>
  <c r="H40" i="3"/>
  <c r="H39" i="3"/>
  <c r="H32" i="3"/>
  <c r="G56" i="3" l="1"/>
  <c r="D62" i="3" s="1"/>
  <c r="E62" i="3" s="1"/>
  <c r="H11" i="3"/>
  <c r="H48" i="3"/>
  <c r="D61" i="3" s="1"/>
  <c r="E61" i="3" s="1"/>
  <c r="E63" i="3" s="1"/>
  <c r="D63" i="3" l="1"/>
</calcChain>
</file>

<file path=xl/sharedStrings.xml><?xml version="1.0" encoding="utf-8"?>
<sst xmlns="http://schemas.openxmlformats.org/spreadsheetml/2006/main" count="174" uniqueCount="77">
  <si>
    <t>x</t>
  </si>
  <si>
    <t>szt.</t>
  </si>
  <si>
    <t>Acer campestre</t>
  </si>
  <si>
    <t>Quercus robur</t>
  </si>
  <si>
    <t>Tilia tomentosa 'Varsaviensis'</t>
  </si>
  <si>
    <t>Ginkgo biloba</t>
  </si>
  <si>
    <t>GRUPA 2 - obw.pnia min 30-35cm
f. pienna</t>
  </si>
  <si>
    <t>Tilia platyphyllos</t>
  </si>
  <si>
    <t>Amelanchier lamarckii</t>
  </si>
  <si>
    <t>Wykaz cen jednostkowych posadzenia drzew</t>
  </si>
  <si>
    <t>Quercus rubra</t>
  </si>
  <si>
    <t>Fraxinus pennsylvanica</t>
  </si>
  <si>
    <t xml:space="preserve">Populus alba </t>
  </si>
  <si>
    <t>Rodzaj i zakres prac</t>
  </si>
  <si>
    <t>Posadzenie drzew wraz z materiałem roślinnym</t>
  </si>
  <si>
    <t>jm.</t>
  </si>
  <si>
    <t>Rodzaj  i zakres prac</t>
  </si>
  <si>
    <t>Lp.</t>
  </si>
  <si>
    <t>A</t>
  </si>
  <si>
    <t>B</t>
  </si>
  <si>
    <t>B1</t>
  </si>
  <si>
    <t>B2</t>
  </si>
  <si>
    <t>B3</t>
  </si>
  <si>
    <t xml:space="preserve">                        </t>
  </si>
  <si>
    <t xml:space="preserve">*Wartość pielęgnacji brutto nie może być mniejsza niż 45% sumarycznej wartości oferowanej ceny.      </t>
  </si>
  <si>
    <t>Celtis occidentalis</t>
  </si>
  <si>
    <t>ilość drzew
razem</t>
  </si>
  <si>
    <t>Ilość</t>
  </si>
  <si>
    <t>Krotność
miesięcy</t>
  </si>
  <si>
    <t>Wartość brutto</t>
  </si>
  <si>
    <t>RAZEM</t>
  </si>
  <si>
    <t>Wartość
brutto</t>
  </si>
  <si>
    <t>C</t>
  </si>
  <si>
    <t>Tabela B Wykaz cen jednostkowych pielęgnacji drzew</t>
  </si>
  <si>
    <t>Tabela C Zestawienie kosztów posadzenia drzew oraz pielęgnacji</t>
  </si>
  <si>
    <t xml:space="preserve">Tabela D Prawo opcji </t>
  </si>
  <si>
    <t>Cena jednostkowa brutto</t>
  </si>
  <si>
    <t>D1</t>
  </si>
  <si>
    <t>D2</t>
  </si>
  <si>
    <t>GRUPA 5 - obw.pnia min 18-20 cm
f. pienna</t>
  </si>
  <si>
    <t>GRUPA 5.1 - obw.pnia min 18-20 cm
f. kulista</t>
  </si>
  <si>
    <t>5.1</t>
  </si>
  <si>
    <t>3.1</t>
  </si>
  <si>
    <t>GRUPA 3.1 - obw.pnia min 25-30cm
f. kulista</t>
  </si>
  <si>
    <t>GRUPA 6 - obw.pnia min 16-18 cm
f. pienna</t>
  </si>
  <si>
    <t>6</t>
  </si>
  <si>
    <t>GRUPA 7 - forma wielopniowa 170-200 cm</t>
  </si>
  <si>
    <t>7</t>
  </si>
  <si>
    <t>cena jedn. brutto</t>
  </si>
  <si>
    <t>Ryczałt miesięczny brutto</t>
  </si>
  <si>
    <t xml:space="preserve">w tym podatek VAT 8%
</t>
  </si>
  <si>
    <t>Duże drzewa w Warszawie - zieleń, cień i czyste powietrze</t>
  </si>
  <si>
    <t>BO 693</t>
  </si>
  <si>
    <t>Alnus incana 'Aurea'</t>
  </si>
  <si>
    <t>Carpinus betulus 'Fastigiata'</t>
  </si>
  <si>
    <t>Prunus serrulata 'Kanzan'</t>
  </si>
  <si>
    <t>Platanus ×hispanica</t>
  </si>
  <si>
    <t>cz. 1</t>
  </si>
  <si>
    <t xml:space="preserve">Pielęgnacja drzew w okresie 01.01.2023-30.11.2023               </t>
  </si>
  <si>
    <t>Pielęgnacja drzew w okresie 01.12.2024-30.11.2024</t>
  </si>
  <si>
    <t>Pielęgnacja drzew w okresie 01.12.2025-30.11.2025</t>
  </si>
  <si>
    <t>Pielęgnacja drzew w okresie 01.01.2023-30.11.2025</t>
  </si>
  <si>
    <t>BO 1348</t>
  </si>
  <si>
    <t>Duże, zielone drzewa w całej Warszawie</t>
  </si>
  <si>
    <t>Tilia ×europaea 'Pallida'</t>
  </si>
  <si>
    <t>Prunus ×eminens 'Umbraculifera'</t>
  </si>
  <si>
    <t>Acer ×freemanii 'Armstrong'</t>
  </si>
  <si>
    <t>Crataegus monogyna 'Stricta'</t>
  </si>
  <si>
    <t xml:space="preserve">Pyrus calleryana 'Chanticleer' </t>
  </si>
  <si>
    <t>Quercus palustris 'Green Pillar'</t>
  </si>
  <si>
    <t>Robinia pseudoacacia 'Umbraculifera'</t>
  </si>
  <si>
    <t>Acer campestre 'Elsrijk'</t>
  </si>
  <si>
    <t>Acer platanoides 'Cleveland'</t>
  </si>
  <si>
    <t>Pyrus communis 'Beech Hill'</t>
  </si>
  <si>
    <t>Tilia cordata 'Greenspire'</t>
  </si>
  <si>
    <t xml:space="preserve">Przesadzenie drzew gr. 2, 3.1 w miejsce wskazane przez Zamawiającego </t>
  </si>
  <si>
    <t xml:space="preserve">Przesadzenie drzew gr. 5, 5.1, 6, 7  w miejsce wskazane przez Zamawiającego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</si>
</sst>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6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 CE"/>
      <family val="2"/>
      <charset val="238"/>
    </font>
    <font>
      <b/>
      <sz val="9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/>
    <xf numFmtId="0" fontId="25" fillId="0" borderId="0"/>
    <xf numFmtId="0" fontId="27" fillId="0" borderId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25" fillId="0" borderId="10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44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24" xfId="0" applyFont="1" applyFill="1" applyBorder="1" applyAlignment="1" applyProtection="1">
      <alignment horizontal="center" vertical="center" wrapText="1"/>
      <protection locked="0"/>
    </xf>
    <xf numFmtId="4" fontId="25" fillId="25" borderId="24" xfId="0" applyNumberFormat="1" applyFont="1" applyFill="1" applyBorder="1" applyAlignment="1" applyProtection="1">
      <alignment horizontal="center" vertical="center" wrapText="1"/>
      <protection locked="0"/>
    </xf>
    <xf numFmtId="4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44" fontId="25" fillId="0" borderId="10" xfId="0" applyNumberFormat="1" applyFont="1" applyBorder="1" applyAlignment="1" applyProtection="1">
      <alignment horizontal="center" vertical="center"/>
      <protection locked="0"/>
    </xf>
    <xf numFmtId="44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25" borderId="26" xfId="47" applyFont="1" applyFill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center"/>
      <protection locked="0"/>
    </xf>
    <xf numFmtId="4" fontId="25" fillId="25" borderId="16" xfId="0" applyNumberFormat="1" applyFont="1" applyFill="1" applyBorder="1" applyAlignment="1" applyProtection="1">
      <alignment horizontal="center" vertical="center" wrapText="1"/>
      <protection locked="0"/>
    </xf>
    <xf numFmtId="44" fontId="25" fillId="25" borderId="16" xfId="0" applyNumberFormat="1" applyFont="1" applyFill="1" applyBorder="1" applyAlignment="1" applyProtection="1">
      <alignment horizontal="center" vertical="center" wrapText="1"/>
      <protection locked="0"/>
    </xf>
    <xf numFmtId="1" fontId="25" fillId="24" borderId="10" xfId="0" applyNumberFormat="1" applyFont="1" applyFill="1" applyBorder="1" applyAlignment="1" applyProtection="1">
      <alignment horizontal="center" vertical="center"/>
      <protection locked="0"/>
    </xf>
    <xf numFmtId="44" fontId="25" fillId="24" borderId="28" xfId="0" applyNumberFormat="1" applyFont="1" applyFill="1" applyBorder="1" applyAlignment="1" applyProtection="1">
      <alignment horizontal="right" vertical="center"/>
      <protection locked="0"/>
    </xf>
    <xf numFmtId="0" fontId="31" fillId="25" borderId="18" xfId="47" applyFont="1" applyFill="1" applyBorder="1" applyAlignment="1" applyProtection="1">
      <alignment horizontal="center" vertical="center"/>
      <protection locked="0"/>
    </xf>
    <xf numFmtId="0" fontId="25" fillId="25" borderId="23" xfId="47" applyFont="1" applyFill="1" applyBorder="1" applyAlignment="1" applyProtection="1">
      <alignment horizontal="center" vertical="center"/>
      <protection locked="0"/>
    </xf>
    <xf numFmtId="0" fontId="25" fillId="25" borderId="29" xfId="47" applyFont="1" applyFill="1" applyBorder="1" applyAlignment="1" applyProtection="1">
      <alignment horizontal="right" vertical="center"/>
      <protection locked="0"/>
    </xf>
    <xf numFmtId="44" fontId="25" fillId="25" borderId="30" xfId="47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4" fontId="25" fillId="24" borderId="10" xfId="0" applyNumberFormat="1" applyFont="1" applyFill="1" applyBorder="1" applyAlignment="1" applyProtection="1">
      <alignment horizontal="center" vertical="center"/>
      <protection locked="0"/>
    </xf>
    <xf numFmtId="44" fontId="25" fillId="25" borderId="17" xfId="47" applyNumberFormat="1" applyFont="1" applyFill="1" applyBorder="1" applyAlignment="1" applyProtection="1">
      <alignment horizontal="right" vertical="center" wrapText="1"/>
      <protection locked="0"/>
    </xf>
    <xf numFmtId="44" fontId="25" fillId="25" borderId="34" xfId="47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5" fillId="25" borderId="10" xfId="0" applyFont="1" applyFill="1" applyBorder="1" applyAlignment="1" applyProtection="1">
      <alignment horizontal="center" vertical="center" wrapText="1"/>
    </xf>
    <xf numFmtId="0" fontId="25" fillId="25" borderId="24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10" xfId="36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25" fillId="24" borderId="10" xfId="0" applyFont="1" applyFill="1" applyBorder="1" applyAlignment="1" applyProtection="1">
      <alignment horizontal="center" vertical="center"/>
    </xf>
    <xf numFmtId="4" fontId="25" fillId="25" borderId="19" xfId="0" applyNumberFormat="1" applyFont="1" applyFill="1" applyBorder="1" applyAlignment="1" applyProtection="1">
      <alignment horizontal="center" vertical="center" wrapText="1"/>
    </xf>
    <xf numFmtId="4" fontId="25" fillId="25" borderId="16" xfId="0" applyNumberFormat="1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Alignment="1" applyProtection="1">
      <alignment horizontal="left" vertical="center" wrapText="1"/>
    </xf>
    <xf numFmtId="0" fontId="25" fillId="24" borderId="10" xfId="0" applyFont="1" applyFill="1" applyBorder="1" applyAlignment="1" applyProtection="1">
      <alignment horizontal="left" vertical="center" wrapText="1"/>
    </xf>
    <xf numFmtId="0" fontId="25" fillId="24" borderId="11" xfId="0" applyFont="1" applyFill="1" applyBorder="1" applyAlignment="1" applyProtection="1">
      <alignment horizontal="center" vertical="center"/>
    </xf>
    <xf numFmtId="0" fontId="28" fillId="25" borderId="23" xfId="47" applyFont="1" applyFill="1" applyBorder="1" applyAlignment="1" applyProtection="1">
      <alignment horizontal="left" vertical="center"/>
    </xf>
    <xf numFmtId="0" fontId="25" fillId="25" borderId="18" xfId="47" applyFont="1" applyFill="1" applyBorder="1" applyAlignment="1" applyProtection="1">
      <alignment horizontal="center" vertical="center"/>
    </xf>
    <xf numFmtId="4" fontId="25" fillId="25" borderId="31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vertical="center" wrapText="1"/>
    </xf>
    <xf numFmtId="164" fontId="25" fillId="24" borderId="32" xfId="0" applyNumberFormat="1" applyFont="1" applyFill="1" applyBorder="1" applyAlignment="1" applyProtection="1">
      <alignment vertical="center"/>
    </xf>
    <xf numFmtId="0" fontId="25" fillId="24" borderId="12" xfId="0" applyFont="1" applyFill="1" applyBorder="1" applyAlignment="1" applyProtection="1">
      <alignment horizontal="left" vertical="center" wrapText="1"/>
    </xf>
    <xf numFmtId="164" fontId="25" fillId="24" borderId="14" xfId="0" applyNumberFormat="1" applyFont="1" applyFill="1" applyBorder="1" applyAlignment="1" applyProtection="1">
      <alignment vertical="center"/>
    </xf>
    <xf numFmtId="0" fontId="25" fillId="25" borderId="33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29" fillId="25" borderId="1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25" borderId="26" xfId="47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right" vertical="center"/>
    </xf>
    <xf numFmtId="0" fontId="25" fillId="25" borderId="18" xfId="0" applyFont="1" applyFill="1" applyBorder="1" applyAlignment="1" applyProtection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</xf>
    <xf numFmtId="49" fontId="25" fillId="0" borderId="0" xfId="0" applyNumberFormat="1" applyFont="1" applyAlignment="1" applyProtection="1">
      <alignment horizontal="left" vertical="top"/>
    </xf>
    <xf numFmtId="49" fontId="25" fillId="0" borderId="0" xfId="0" applyNumberFormat="1" applyFont="1" applyAlignment="1" applyProtection="1">
      <alignment horizontal="left" vertical="center"/>
    </xf>
    <xf numFmtId="49" fontId="25" fillId="25" borderId="10" xfId="0" applyNumberFormat="1" applyFont="1" applyFill="1" applyBorder="1" applyAlignment="1" applyProtection="1">
      <alignment horizontal="center" vertical="center"/>
    </xf>
    <xf numFmtId="49" fontId="25" fillId="25" borderId="39" xfId="0" applyNumberFormat="1" applyFont="1" applyFill="1" applyBorder="1" applyAlignment="1" applyProtection="1">
      <alignment horizontal="center" vertical="center"/>
    </xf>
    <xf numFmtId="49" fontId="25" fillId="25" borderId="25" xfId="0" applyNumberFormat="1" applyFont="1" applyFill="1" applyBorder="1" applyAlignment="1" applyProtection="1">
      <alignment horizontal="center" vertical="center"/>
    </xf>
    <xf numFmtId="49" fontId="25" fillId="25" borderId="12" xfId="0" applyNumberFormat="1" applyFont="1" applyFill="1" applyBorder="1" applyAlignment="1" applyProtection="1">
      <alignment horizontal="center" vertical="center" wrapText="1"/>
    </xf>
    <xf numFmtId="49" fontId="25" fillId="0" borderId="12" xfId="0" applyNumberFormat="1" applyFont="1" applyBorder="1" applyAlignment="1" applyProtection="1">
      <alignment horizontal="center" vertical="center" wrapText="1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49" fontId="25" fillId="0" borderId="25" xfId="0" applyNumberFormat="1" applyFont="1" applyFill="1" applyBorder="1" applyAlignment="1" applyProtection="1">
      <alignment horizontal="center" vertical="center" wrapText="1"/>
    </xf>
    <xf numFmtId="49" fontId="25" fillId="24" borderId="12" xfId="0" applyNumberFormat="1" applyFont="1" applyFill="1" applyBorder="1" applyAlignment="1" applyProtection="1">
      <alignment horizontal="center" vertical="center"/>
    </xf>
    <xf numFmtId="49" fontId="25" fillId="24" borderId="12" xfId="0" applyNumberFormat="1" applyFont="1" applyFill="1" applyBorder="1" applyAlignment="1" applyProtection="1">
      <alignment horizontal="center" vertical="center" wrapText="1"/>
    </xf>
    <xf numFmtId="49" fontId="25" fillId="24" borderId="25" xfId="0" applyNumberFormat="1" applyFont="1" applyFill="1" applyBorder="1" applyAlignment="1" applyProtection="1">
      <alignment horizontal="center" vertical="center" wrapText="1"/>
    </xf>
    <xf numFmtId="49" fontId="25" fillId="25" borderId="10" xfId="0" applyNumberFormat="1" applyFont="1" applyFill="1" applyBorder="1" applyAlignment="1" applyProtection="1">
      <alignment horizontal="center" vertical="center" wrapText="1"/>
    </xf>
    <xf numFmtId="49" fontId="25" fillId="25" borderId="12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Alignment="1" applyProtection="1">
      <alignment horizontal="center" vertical="center"/>
    </xf>
    <xf numFmtId="49" fontId="25" fillId="0" borderId="0" xfId="0" applyNumberFormat="1" applyFont="1" applyAlignment="1" applyProtection="1">
      <alignment vertical="top"/>
    </xf>
    <xf numFmtId="49" fontId="29" fillId="25" borderId="20" xfId="0" applyNumberFormat="1" applyFont="1" applyFill="1" applyBorder="1" applyAlignment="1" applyProtection="1">
      <alignment horizontal="center" vertical="center" wrapText="1"/>
    </xf>
    <xf numFmtId="49" fontId="29" fillId="0" borderId="21" xfId="0" applyNumberFormat="1" applyFont="1" applyBorder="1" applyAlignment="1" applyProtection="1">
      <alignment horizontal="center" vertical="top" wrapText="1"/>
    </xf>
    <xf numFmtId="49" fontId="29" fillId="0" borderId="21" xfId="47" applyNumberFormat="1" applyFont="1" applyBorder="1" applyAlignment="1" applyProtection="1">
      <alignment horizontal="center" vertical="center"/>
    </xf>
    <xf numFmtId="49" fontId="25" fillId="25" borderId="22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49" fontId="29" fillId="0" borderId="13" xfId="0" applyNumberFormat="1" applyFont="1" applyBorder="1" applyAlignment="1" applyProtection="1">
      <alignment horizontal="center" vertical="top" wrapText="1"/>
    </xf>
    <xf numFmtId="49" fontId="25" fillId="25" borderId="37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9" fillId="24" borderId="21" xfId="0" applyNumberFormat="1" applyFont="1" applyFill="1" applyBorder="1" applyAlignment="1">
      <alignment horizontal="center" vertical="center" wrapText="1"/>
    </xf>
    <xf numFmtId="49" fontId="29" fillId="24" borderId="35" xfId="0" applyNumberFormat="1" applyFont="1" applyFill="1" applyBorder="1" applyAlignment="1">
      <alignment horizontal="center" vertical="center" wrapText="1"/>
    </xf>
    <xf numFmtId="4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25" fillId="0" borderId="0" xfId="0" applyNumberFormat="1" applyFont="1" applyFill="1" applyBorder="1" applyAlignment="1" applyProtection="1">
      <alignment horizontal="right" vertical="center"/>
      <protection locked="0"/>
    </xf>
    <xf numFmtId="44" fontId="25" fillId="0" borderId="0" xfId="47" applyNumberFormat="1" applyFont="1" applyFill="1" applyBorder="1" applyAlignment="1" applyProtection="1">
      <alignment horizontal="right" vertical="center" wrapText="1"/>
      <protection locked="0"/>
    </xf>
    <xf numFmtId="44" fontId="25" fillId="25" borderId="40" xfId="0" applyNumberFormat="1" applyFont="1" applyFill="1" applyBorder="1" applyAlignment="1" applyProtection="1">
      <alignment horizontal="center" vertical="center" wrapText="1"/>
      <protection locked="0"/>
    </xf>
    <xf numFmtId="44" fontId="25" fillId="24" borderId="41" xfId="49" applyFont="1" applyFill="1" applyBorder="1" applyAlignment="1" applyProtection="1">
      <alignment horizontal="center" vertical="center"/>
      <protection locked="0"/>
    </xf>
    <xf numFmtId="0" fontId="25" fillId="25" borderId="27" xfId="0" applyNumberFormat="1" applyFont="1" applyFill="1" applyBorder="1" applyAlignment="1" applyProtection="1">
      <alignment horizontal="center" vertical="center" wrapText="1"/>
      <protection locked="0"/>
    </xf>
    <xf numFmtId="44" fontId="29" fillId="24" borderId="43" xfId="49" applyFont="1" applyFill="1" applyBorder="1" applyAlignment="1">
      <alignment horizontal="center" vertical="center" wrapText="1"/>
    </xf>
    <xf numFmtId="44" fontId="25" fillId="24" borderId="36" xfId="0" applyNumberFormat="1" applyFont="1" applyFill="1" applyBorder="1" applyAlignment="1" applyProtection="1">
      <alignment horizontal="righ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9" fillId="25" borderId="2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35" fillId="25" borderId="10" xfId="47" applyNumberFormat="1" applyFont="1" applyFill="1" applyBorder="1" applyAlignment="1" applyProtection="1">
      <alignment horizontal="right" vertical="center"/>
      <protection locked="0"/>
    </xf>
    <xf numFmtId="44" fontId="25" fillId="0" borderId="0" xfId="49" applyFont="1" applyFill="1" applyBorder="1" applyAlignment="1" applyProtection="1">
      <alignment horizontal="center" vertical="center"/>
      <protection locked="0"/>
    </xf>
    <xf numFmtId="0" fontId="29" fillId="24" borderId="10" xfId="51" applyFont="1" applyFill="1" applyBorder="1" applyAlignment="1">
      <alignment horizontal="left" vertical="center" wrapText="1"/>
    </xf>
    <xf numFmtId="0" fontId="29" fillId="24" borderId="17" xfId="51" applyFont="1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>
      <alignment horizontal="center" vertical="center" wrapText="1"/>
    </xf>
    <xf numFmtId="0" fontId="25" fillId="25" borderId="38" xfId="0" applyFont="1" applyFill="1" applyBorder="1" applyAlignment="1">
      <alignment horizontal="center" vertical="center" wrapText="1"/>
    </xf>
    <xf numFmtId="4" fontId="29" fillId="25" borderId="42" xfId="0" applyNumberFormat="1" applyFont="1" applyFill="1" applyBorder="1" applyAlignment="1">
      <alignment horizontal="center" vertical="center" wrapText="1"/>
    </xf>
    <xf numFmtId="44" fontId="31" fillId="0" borderId="10" xfId="49" applyFont="1" applyBorder="1" applyAlignment="1" applyProtection="1">
      <alignment horizontal="center" vertical="center" wrapText="1"/>
      <protection locked="0"/>
    </xf>
    <xf numFmtId="44" fontId="25" fillId="25" borderId="10" xfId="49" applyFont="1" applyFill="1" applyBorder="1" applyAlignment="1" applyProtection="1">
      <alignment horizontal="center" vertical="center" wrapText="1"/>
      <protection locked="0"/>
    </xf>
    <xf numFmtId="44" fontId="29" fillId="24" borderId="12" xfId="49" applyFont="1" applyFill="1" applyBorder="1" applyAlignment="1">
      <alignment horizontal="center" vertical="center" wrapText="1"/>
    </xf>
  </cellXfs>
  <cellStyles count="61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 2" xfId="25" xr:uid="{00000000-0005-0000-0000-000018000000}"/>
    <cellStyle name="Dane wyjściowe 2" xfId="26" xr:uid="{00000000-0005-0000-0000-000019000000}"/>
    <cellStyle name="Dobre 2" xfId="27" xr:uid="{00000000-0005-0000-0000-00001A000000}"/>
    <cellStyle name="Komórka połączona 2" xfId="28" xr:uid="{00000000-0005-0000-0000-00001B000000}"/>
    <cellStyle name="Komórka zaznaczona 2" xfId="29" xr:uid="{00000000-0005-0000-0000-00001C000000}"/>
    <cellStyle name="Nagłówek 1 2" xfId="30" xr:uid="{00000000-0005-0000-0000-00001D000000}"/>
    <cellStyle name="Nagłówek 2 2" xfId="31" xr:uid="{00000000-0005-0000-0000-00001E000000}"/>
    <cellStyle name="Nagłówek 3 2" xfId="32" xr:uid="{00000000-0005-0000-0000-00001F000000}"/>
    <cellStyle name="Nagłówek 4 2" xfId="33" xr:uid="{00000000-0005-0000-0000-000020000000}"/>
    <cellStyle name="Neutralne 2" xfId="34" xr:uid="{00000000-0005-0000-0000-000021000000}"/>
    <cellStyle name="Normalny" xfId="0" builtinId="0"/>
    <cellStyle name="Normalny 2" xfId="35" xr:uid="{00000000-0005-0000-0000-000023000000}"/>
    <cellStyle name="Normalny 2 2" xfId="45" xr:uid="{00000000-0005-0000-0000-000024000000}"/>
    <cellStyle name="Normalny 2 2 2" xfId="55" xr:uid="{00000000-0005-0000-0000-000025000000}"/>
    <cellStyle name="Normalny 2 3" xfId="46" xr:uid="{00000000-0005-0000-0000-000026000000}"/>
    <cellStyle name="Normalny 2 3 2" xfId="56" xr:uid="{00000000-0005-0000-0000-000027000000}"/>
    <cellStyle name="Normalny 2 4" xfId="47" xr:uid="{00000000-0005-0000-0000-000028000000}"/>
    <cellStyle name="Normalny 2 4 2" xfId="48" xr:uid="{00000000-0005-0000-0000-000029000000}"/>
    <cellStyle name="Normalny 2 4 2 2" xfId="58" xr:uid="{00000000-0005-0000-0000-00002A000000}"/>
    <cellStyle name="Normalny 2 4 3" xfId="57" xr:uid="{00000000-0005-0000-0000-00002B000000}"/>
    <cellStyle name="Normalny 2 5" xfId="54" xr:uid="{00000000-0005-0000-0000-00002C000000}"/>
    <cellStyle name="Normalny 3" xfId="36" xr:uid="{00000000-0005-0000-0000-00002D000000}"/>
    <cellStyle name="Normalny 4" xfId="50" xr:uid="{00000000-0005-0000-0000-00002E000000}"/>
    <cellStyle name="Normalny 4 2" xfId="60" xr:uid="{00000000-0005-0000-0000-00002F000000}"/>
    <cellStyle name="Normalny 5" xfId="37" xr:uid="{00000000-0005-0000-0000-000030000000}"/>
    <cellStyle name="Normalny 6" xfId="51" xr:uid="{00000000-0005-0000-0000-000031000000}"/>
    <cellStyle name="Obliczenia 2" xfId="38" xr:uid="{00000000-0005-0000-0000-000032000000}"/>
    <cellStyle name="Procentowy 2" xfId="52" xr:uid="{00000000-0005-0000-0000-000034000000}"/>
    <cellStyle name="Suma 2" xfId="39" xr:uid="{00000000-0005-0000-0000-000035000000}"/>
    <cellStyle name="Tekst objaśnienia 2" xfId="40" xr:uid="{00000000-0005-0000-0000-000036000000}"/>
    <cellStyle name="Tekst ostrzeżenia 2" xfId="41" xr:uid="{00000000-0005-0000-0000-000037000000}"/>
    <cellStyle name="Tytuł 2" xfId="42" xr:uid="{00000000-0005-0000-0000-000038000000}"/>
    <cellStyle name="Uwaga 2" xfId="43" xr:uid="{00000000-0005-0000-0000-000039000000}"/>
    <cellStyle name="Walutowy" xfId="49" builtinId="4"/>
    <cellStyle name="Walutowy 2" xfId="53" xr:uid="{00000000-0005-0000-0000-00003B000000}"/>
    <cellStyle name="Walutowy 3" xfId="59" xr:uid="{00000000-0005-0000-0000-00003C000000}"/>
    <cellStyle name="Złe 2" xfId="44" xr:uid="{00000000-0005-0000-0000-00003D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F8BF4-8E67-4100-88DE-A683A9E3A281}">
  <sheetPr codeName="Arkusz3">
    <tabColor rgb="FF92D050"/>
    <pageSetUpPr fitToPage="1"/>
  </sheetPr>
  <dimension ref="A4:H71"/>
  <sheetViews>
    <sheetView tabSelected="1" view="pageLayout" zoomScaleNormal="80" workbookViewId="0">
      <selection activeCell="G4" sqref="G4"/>
    </sheetView>
  </sheetViews>
  <sheetFormatPr defaultColWidth="9.140625" defaultRowHeight="12.75"/>
  <cols>
    <col min="1" max="1" width="7" style="74" customWidth="1"/>
    <col min="2" max="2" width="50.28515625" style="52" customWidth="1"/>
    <col min="3" max="3" width="8.7109375" style="52" customWidth="1"/>
    <col min="4" max="4" width="17.85546875" style="30" customWidth="1"/>
    <col min="5" max="8" width="20.42578125" style="2" customWidth="1"/>
    <col min="9" max="10" width="18" style="2" customWidth="1"/>
    <col min="11" max="11" width="15.28515625" style="2" customWidth="1"/>
    <col min="12" max="15" width="14.85546875" style="2" customWidth="1"/>
    <col min="16" max="16" width="18.42578125" style="2" customWidth="1"/>
    <col min="17" max="17" width="21.140625" style="2" customWidth="1"/>
    <col min="18" max="16384" width="9.140625" style="2"/>
  </cols>
  <sheetData>
    <row r="4" spans="1:8">
      <c r="A4" s="75" t="s">
        <v>57</v>
      </c>
      <c r="B4" s="58"/>
      <c r="C4" s="58"/>
      <c r="D4" s="4"/>
    </row>
    <row r="5" spans="1:8">
      <c r="A5" s="76" t="s">
        <v>9</v>
      </c>
      <c r="B5" s="58"/>
      <c r="C5" s="58"/>
      <c r="D5" s="4"/>
    </row>
    <row r="6" spans="1:8">
      <c r="B6" s="58"/>
      <c r="C6" s="58"/>
      <c r="D6" s="4"/>
      <c r="F6" s="68" t="s">
        <v>52</v>
      </c>
      <c r="G6" s="68" t="s">
        <v>62</v>
      </c>
    </row>
    <row r="7" spans="1:8" ht="59.25" customHeight="1">
      <c r="A7" s="77" t="s">
        <v>17</v>
      </c>
      <c r="B7" s="31" t="s">
        <v>13</v>
      </c>
      <c r="C7" s="31" t="s">
        <v>15</v>
      </c>
      <c r="D7" s="5" t="s">
        <v>48</v>
      </c>
      <c r="E7" s="5" t="s">
        <v>26</v>
      </c>
      <c r="F7" s="73" t="s">
        <v>51</v>
      </c>
      <c r="G7" s="73" t="s">
        <v>63</v>
      </c>
      <c r="H7" s="6" t="s">
        <v>31</v>
      </c>
    </row>
    <row r="8" spans="1:8">
      <c r="A8" s="78"/>
      <c r="B8" s="32"/>
      <c r="C8" s="32"/>
      <c r="D8" s="7"/>
      <c r="E8" s="7"/>
      <c r="F8" s="7" t="s">
        <v>0</v>
      </c>
      <c r="G8" s="7" t="s">
        <v>0</v>
      </c>
      <c r="H8" s="6" t="s">
        <v>0</v>
      </c>
    </row>
    <row r="9" spans="1:8" ht="21.75" customHeight="1">
      <c r="A9" s="79"/>
      <c r="B9" s="32" t="s">
        <v>14</v>
      </c>
      <c r="C9" s="32" t="s">
        <v>0</v>
      </c>
      <c r="D9" s="8" t="s">
        <v>0</v>
      </c>
      <c r="E9" s="64">
        <f>SUM(E11:E47)</f>
        <v>101</v>
      </c>
      <c r="F9" s="64">
        <f>SUM(F11:F47)</f>
        <v>100</v>
      </c>
      <c r="G9" s="64">
        <f>SUM(G11:G47)</f>
        <v>1</v>
      </c>
      <c r="H9" s="6" t="s">
        <v>0</v>
      </c>
    </row>
    <row r="10" spans="1:8" ht="28.5" customHeight="1">
      <c r="A10" s="80">
        <v>2</v>
      </c>
      <c r="B10" s="31" t="s">
        <v>6</v>
      </c>
      <c r="C10" s="31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</row>
    <row r="11" spans="1:8" ht="15" customHeight="1">
      <c r="A11" s="81"/>
      <c r="B11" s="33" t="s">
        <v>64</v>
      </c>
      <c r="C11" s="33" t="s">
        <v>1</v>
      </c>
      <c r="D11" s="9"/>
      <c r="E11" s="66">
        <f>SUM(F11:G11)</f>
        <v>4</v>
      </c>
      <c r="F11" s="10">
        <v>4</v>
      </c>
      <c r="G11" s="53"/>
      <c r="H11" s="12">
        <f>D11*E11</f>
        <v>0</v>
      </c>
    </row>
    <row r="12" spans="1:8" ht="36" customHeight="1">
      <c r="A12" s="80" t="s">
        <v>42</v>
      </c>
      <c r="B12" s="31" t="s">
        <v>43</v>
      </c>
      <c r="C12" s="31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</row>
    <row r="13" spans="1:8" ht="15" customHeight="1">
      <c r="A13" s="81"/>
      <c r="B13" s="35" t="s">
        <v>65</v>
      </c>
      <c r="C13" s="1" t="s">
        <v>1</v>
      </c>
      <c r="D13" s="9"/>
      <c r="E13" s="66">
        <f>SUM(F13:G13)</f>
        <v>5</v>
      </c>
      <c r="F13" s="53">
        <v>5</v>
      </c>
      <c r="G13" s="10"/>
      <c r="H13" s="12">
        <f>D13*E13</f>
        <v>0</v>
      </c>
    </row>
    <row r="14" spans="1:8" ht="29.25" customHeight="1">
      <c r="A14" s="80">
        <v>5</v>
      </c>
      <c r="B14" s="31" t="s">
        <v>39</v>
      </c>
      <c r="C14" s="31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</row>
    <row r="15" spans="1:8" ht="14.25" customHeight="1">
      <c r="A15" s="83"/>
      <c r="B15" s="36" t="s">
        <v>2</v>
      </c>
      <c r="C15" s="1" t="s">
        <v>1</v>
      </c>
      <c r="D15" s="9"/>
      <c r="E15" s="66">
        <f t="shared" ref="E15:E47" si="0">SUM(F15:G15)</f>
        <v>7</v>
      </c>
      <c r="F15" s="54">
        <v>7</v>
      </c>
      <c r="G15" s="54"/>
      <c r="H15" s="12">
        <f t="shared" ref="H15:H21" si="1">D15*E15</f>
        <v>0</v>
      </c>
    </row>
    <row r="16" spans="1:8" ht="14.25" customHeight="1">
      <c r="A16" s="82"/>
      <c r="B16" s="36" t="s">
        <v>66</v>
      </c>
      <c r="C16" s="1" t="s">
        <v>1</v>
      </c>
      <c r="D16" s="9"/>
      <c r="E16" s="66">
        <f t="shared" si="0"/>
        <v>2</v>
      </c>
      <c r="F16" s="53">
        <v>2</v>
      </c>
      <c r="G16" s="10"/>
      <c r="H16" s="12">
        <f t="shared" si="1"/>
        <v>0</v>
      </c>
    </row>
    <row r="17" spans="1:8" ht="14.25" customHeight="1">
      <c r="A17" s="82"/>
      <c r="B17" s="36" t="s">
        <v>53</v>
      </c>
      <c r="C17" s="1" t="s">
        <v>1</v>
      </c>
      <c r="D17" s="9"/>
      <c r="E17" s="66">
        <f t="shared" si="0"/>
        <v>1</v>
      </c>
      <c r="F17" s="10">
        <v>1</v>
      </c>
      <c r="G17" s="10"/>
      <c r="H17" s="12">
        <f t="shared" si="1"/>
        <v>0</v>
      </c>
    </row>
    <row r="18" spans="1:8" ht="14.25" customHeight="1">
      <c r="A18" s="82"/>
      <c r="B18" s="36" t="s">
        <v>54</v>
      </c>
      <c r="C18" s="56" t="s">
        <v>1</v>
      </c>
      <c r="D18" s="9"/>
      <c r="E18" s="66">
        <f t="shared" si="0"/>
        <v>12</v>
      </c>
      <c r="F18" s="53">
        <v>12</v>
      </c>
      <c r="G18" s="10"/>
      <c r="H18" s="12">
        <f t="shared" si="1"/>
        <v>0</v>
      </c>
    </row>
    <row r="19" spans="1:8" ht="14.25" customHeight="1">
      <c r="A19" s="82"/>
      <c r="B19" s="36" t="s">
        <v>67</v>
      </c>
      <c r="C19" s="1" t="s">
        <v>1</v>
      </c>
      <c r="D19" s="9"/>
      <c r="E19" s="66">
        <f t="shared" si="0"/>
        <v>1</v>
      </c>
      <c r="F19" s="53">
        <v>1</v>
      </c>
      <c r="G19" s="10"/>
      <c r="H19" s="12">
        <f t="shared" si="1"/>
        <v>0</v>
      </c>
    </row>
    <row r="20" spans="1:8" ht="14.25" customHeight="1">
      <c r="A20" s="82"/>
      <c r="B20" s="36" t="s">
        <v>5</v>
      </c>
      <c r="C20" s="1" t="s">
        <v>1</v>
      </c>
      <c r="D20" s="9"/>
      <c r="E20" s="66">
        <f t="shared" si="0"/>
        <v>2</v>
      </c>
      <c r="F20" s="53">
        <v>2</v>
      </c>
      <c r="G20" s="10"/>
      <c r="H20" s="12">
        <f t="shared" si="1"/>
        <v>0</v>
      </c>
    </row>
    <row r="21" spans="1:8" ht="12" customHeight="1">
      <c r="A21" s="85"/>
      <c r="B21" s="36" t="s">
        <v>56</v>
      </c>
      <c r="C21" s="1" t="s">
        <v>1</v>
      </c>
      <c r="D21" s="9"/>
      <c r="E21" s="66">
        <f t="shared" si="0"/>
        <v>3</v>
      </c>
      <c r="F21" s="53">
        <v>3</v>
      </c>
      <c r="G21" s="10"/>
      <c r="H21" s="12">
        <f t="shared" si="1"/>
        <v>0</v>
      </c>
    </row>
    <row r="22" spans="1:8">
      <c r="A22" s="85"/>
      <c r="B22" s="36" t="s">
        <v>68</v>
      </c>
      <c r="C22" s="1" t="s">
        <v>1</v>
      </c>
      <c r="D22" s="119"/>
      <c r="E22" s="66">
        <f t="shared" si="0"/>
        <v>1</v>
      </c>
      <c r="F22" s="53">
        <v>1</v>
      </c>
      <c r="G22" s="10"/>
      <c r="H22" s="12">
        <f>D22*E22</f>
        <v>0</v>
      </c>
    </row>
    <row r="23" spans="1:8">
      <c r="A23" s="85"/>
      <c r="B23" s="36" t="s">
        <v>69</v>
      </c>
      <c r="C23" s="56" t="s">
        <v>1</v>
      </c>
      <c r="D23" s="119"/>
      <c r="E23" s="66">
        <f t="shared" si="0"/>
        <v>1</v>
      </c>
      <c r="F23" s="53">
        <v>1</v>
      </c>
      <c r="G23" s="10"/>
      <c r="H23" s="12">
        <f t="shared" ref="H23:H27" si="2">D23*E23</f>
        <v>0</v>
      </c>
    </row>
    <row r="24" spans="1:8">
      <c r="A24" s="85"/>
      <c r="B24" s="36" t="s">
        <v>3</v>
      </c>
      <c r="C24" s="56" t="s">
        <v>1</v>
      </c>
      <c r="D24" s="119"/>
      <c r="E24" s="66">
        <f t="shared" si="0"/>
        <v>1</v>
      </c>
      <c r="F24" s="53">
        <v>1</v>
      </c>
      <c r="G24" s="10"/>
      <c r="H24" s="12">
        <f t="shared" si="2"/>
        <v>0</v>
      </c>
    </row>
    <row r="25" spans="1:8">
      <c r="A25" s="85"/>
      <c r="B25" s="36" t="s">
        <v>10</v>
      </c>
      <c r="C25" s="56" t="s">
        <v>1</v>
      </c>
      <c r="D25" s="119"/>
      <c r="E25" s="66">
        <f t="shared" si="0"/>
        <v>8</v>
      </c>
      <c r="F25" s="53">
        <v>8</v>
      </c>
      <c r="G25" s="10"/>
      <c r="H25" s="12">
        <f t="shared" si="2"/>
        <v>0</v>
      </c>
    </row>
    <row r="26" spans="1:8">
      <c r="A26" s="85"/>
      <c r="B26" s="36" t="s">
        <v>7</v>
      </c>
      <c r="C26" s="56" t="s">
        <v>1</v>
      </c>
      <c r="D26" s="119"/>
      <c r="E26" s="66">
        <f t="shared" si="0"/>
        <v>2</v>
      </c>
      <c r="F26" s="53">
        <v>2</v>
      </c>
      <c r="G26" s="10"/>
      <c r="H26" s="12">
        <f t="shared" si="2"/>
        <v>0</v>
      </c>
    </row>
    <row r="27" spans="1:8">
      <c r="A27" s="85"/>
      <c r="B27" s="36" t="s">
        <v>4</v>
      </c>
      <c r="C27" s="56" t="s">
        <v>1</v>
      </c>
      <c r="D27" s="119"/>
      <c r="E27" s="66">
        <f t="shared" si="0"/>
        <v>6</v>
      </c>
      <c r="F27" s="53">
        <v>6</v>
      </c>
      <c r="G27" s="10"/>
      <c r="H27" s="12">
        <f t="shared" si="2"/>
        <v>0</v>
      </c>
    </row>
    <row r="28" spans="1:8" ht="25.5">
      <c r="A28" s="80" t="s">
        <v>41</v>
      </c>
      <c r="B28" s="31" t="s">
        <v>40</v>
      </c>
      <c r="C28" s="31" t="s">
        <v>0</v>
      </c>
      <c r="D28" s="120" t="s">
        <v>0</v>
      </c>
      <c r="E28" s="5" t="s">
        <v>0</v>
      </c>
      <c r="F28" s="5" t="s">
        <v>0</v>
      </c>
      <c r="G28" s="5" t="s">
        <v>0</v>
      </c>
      <c r="H28" s="5" t="s">
        <v>0</v>
      </c>
    </row>
    <row r="29" spans="1:8">
      <c r="A29" s="85"/>
      <c r="B29" s="34" t="s">
        <v>70</v>
      </c>
      <c r="C29" s="1" t="s">
        <v>1</v>
      </c>
      <c r="D29" s="119"/>
      <c r="E29" s="66">
        <f t="shared" si="0"/>
        <v>1</v>
      </c>
      <c r="F29" s="53">
        <v>1</v>
      </c>
      <c r="G29" s="53"/>
      <c r="H29" s="12">
        <f>D29*E29</f>
        <v>0</v>
      </c>
    </row>
    <row r="30" spans="1:8" ht="25.5">
      <c r="A30" s="80" t="s">
        <v>45</v>
      </c>
      <c r="B30" s="31" t="s">
        <v>44</v>
      </c>
      <c r="C30" s="31" t="s">
        <v>0</v>
      </c>
      <c r="D30" s="120" t="s">
        <v>0</v>
      </c>
      <c r="E30" s="5" t="s">
        <v>0</v>
      </c>
      <c r="F30" s="5" t="s">
        <v>0</v>
      </c>
      <c r="G30" s="5" t="s">
        <v>0</v>
      </c>
      <c r="H30" s="5" t="s">
        <v>0</v>
      </c>
    </row>
    <row r="31" spans="1:8">
      <c r="A31" s="83"/>
      <c r="B31" s="36" t="s">
        <v>2</v>
      </c>
      <c r="C31" s="1" t="s">
        <v>1</v>
      </c>
      <c r="D31" s="119"/>
      <c r="E31" s="66">
        <f t="shared" si="0"/>
        <v>5</v>
      </c>
      <c r="F31" s="53">
        <v>5</v>
      </c>
      <c r="G31" s="10"/>
      <c r="H31" s="12">
        <f t="shared" ref="H31:H45" si="3">D31*E31</f>
        <v>0</v>
      </c>
    </row>
    <row r="32" spans="1:8">
      <c r="A32" s="82"/>
      <c r="B32" s="36" t="s">
        <v>71</v>
      </c>
      <c r="C32" s="1" t="s">
        <v>1</v>
      </c>
      <c r="D32" s="119"/>
      <c r="E32" s="66">
        <f t="shared" si="0"/>
        <v>7</v>
      </c>
      <c r="F32" s="53">
        <v>7</v>
      </c>
      <c r="G32" s="10"/>
      <c r="H32" s="12">
        <f t="shared" si="3"/>
        <v>0</v>
      </c>
    </row>
    <row r="33" spans="1:8">
      <c r="A33" s="82"/>
      <c r="B33" s="1" t="s">
        <v>66</v>
      </c>
      <c r="C33" s="1" t="s">
        <v>1</v>
      </c>
      <c r="D33" s="119"/>
      <c r="E33" s="66">
        <f t="shared" si="0"/>
        <v>2</v>
      </c>
      <c r="F33" s="53">
        <v>2</v>
      </c>
      <c r="G33" s="10"/>
      <c r="H33" s="12">
        <f t="shared" si="3"/>
        <v>0</v>
      </c>
    </row>
    <row r="34" spans="1:8">
      <c r="A34" s="82"/>
      <c r="B34" s="1" t="s">
        <v>72</v>
      </c>
      <c r="C34" s="1" t="s">
        <v>1</v>
      </c>
      <c r="D34" s="119"/>
      <c r="E34" s="66">
        <f t="shared" si="0"/>
        <v>1</v>
      </c>
      <c r="F34" s="53">
        <v>1</v>
      </c>
      <c r="G34" s="10"/>
      <c r="H34" s="12">
        <f t="shared" si="3"/>
        <v>0</v>
      </c>
    </row>
    <row r="35" spans="1:8">
      <c r="A35" s="84"/>
      <c r="B35" s="37" t="s">
        <v>25</v>
      </c>
      <c r="C35" s="55" t="s">
        <v>1</v>
      </c>
      <c r="D35" s="119"/>
      <c r="E35" s="66">
        <f t="shared" si="0"/>
        <v>1</v>
      </c>
      <c r="F35" s="53">
        <v>1</v>
      </c>
      <c r="G35" s="11"/>
      <c r="H35" s="12">
        <f t="shared" si="3"/>
        <v>0</v>
      </c>
    </row>
    <row r="36" spans="1:8">
      <c r="A36" s="82"/>
      <c r="B36" s="37" t="s">
        <v>67</v>
      </c>
      <c r="C36" s="56" t="s">
        <v>1</v>
      </c>
      <c r="D36" s="119"/>
      <c r="E36" s="66">
        <f t="shared" si="0"/>
        <v>4</v>
      </c>
      <c r="F36" s="53">
        <v>4</v>
      </c>
      <c r="G36" s="10"/>
      <c r="H36" s="12">
        <f t="shared" si="3"/>
        <v>0</v>
      </c>
    </row>
    <row r="37" spans="1:8">
      <c r="A37" s="82"/>
      <c r="B37" s="36" t="s">
        <v>11</v>
      </c>
      <c r="C37" s="1" t="s">
        <v>1</v>
      </c>
      <c r="D37" s="119"/>
      <c r="E37" s="66">
        <f t="shared" si="0"/>
        <v>6</v>
      </c>
      <c r="F37" s="53">
        <v>6</v>
      </c>
      <c r="G37" s="10"/>
      <c r="H37" s="12">
        <f t="shared" si="3"/>
        <v>0</v>
      </c>
    </row>
    <row r="38" spans="1:8">
      <c r="A38" s="82"/>
      <c r="B38" s="36" t="s">
        <v>5</v>
      </c>
      <c r="C38" s="1" t="s">
        <v>1</v>
      </c>
      <c r="D38" s="119"/>
      <c r="E38" s="66">
        <f t="shared" si="0"/>
        <v>2</v>
      </c>
      <c r="F38" s="53">
        <v>2</v>
      </c>
      <c r="G38" s="10"/>
      <c r="H38" s="12">
        <f t="shared" si="3"/>
        <v>0</v>
      </c>
    </row>
    <row r="39" spans="1:8">
      <c r="A39" s="85"/>
      <c r="B39" s="37" t="s">
        <v>12</v>
      </c>
      <c r="C39" s="56" t="s">
        <v>1</v>
      </c>
      <c r="D39" s="119"/>
      <c r="E39" s="66">
        <f t="shared" si="0"/>
        <v>1</v>
      </c>
      <c r="F39" s="53">
        <v>1</v>
      </c>
      <c r="G39" s="10"/>
      <c r="H39" s="12">
        <f t="shared" si="3"/>
        <v>0</v>
      </c>
    </row>
    <row r="40" spans="1:8">
      <c r="A40" s="85"/>
      <c r="B40" s="1" t="s">
        <v>55</v>
      </c>
      <c r="C40" s="1" t="s">
        <v>1</v>
      </c>
      <c r="D40" s="119"/>
      <c r="E40" s="66">
        <f t="shared" si="0"/>
        <v>3</v>
      </c>
      <c r="F40" s="53">
        <v>3</v>
      </c>
      <c r="G40" s="10"/>
      <c r="H40" s="12">
        <f t="shared" si="3"/>
        <v>0</v>
      </c>
    </row>
    <row r="41" spans="1:8">
      <c r="A41" s="85"/>
      <c r="B41" s="36" t="s">
        <v>68</v>
      </c>
      <c r="C41" s="56" t="s">
        <v>1</v>
      </c>
      <c r="D41" s="119"/>
      <c r="E41" s="66">
        <f t="shared" si="0"/>
        <v>4</v>
      </c>
      <c r="F41" s="53">
        <v>4</v>
      </c>
      <c r="G41" s="10"/>
      <c r="H41" s="12">
        <f t="shared" si="3"/>
        <v>0</v>
      </c>
    </row>
    <row r="42" spans="1:8">
      <c r="A42" s="85"/>
      <c r="B42" s="37" t="s">
        <v>73</v>
      </c>
      <c r="C42" s="56" t="s">
        <v>1</v>
      </c>
      <c r="D42" s="119"/>
      <c r="E42" s="66">
        <f t="shared" si="0"/>
        <v>2</v>
      </c>
      <c r="F42" s="53">
        <v>2</v>
      </c>
      <c r="G42" s="10"/>
      <c r="H42" s="12">
        <f t="shared" si="3"/>
        <v>0</v>
      </c>
    </row>
    <row r="43" spans="1:8">
      <c r="A43" s="85"/>
      <c r="B43" s="37" t="s">
        <v>10</v>
      </c>
      <c r="C43" s="56" t="s">
        <v>1</v>
      </c>
      <c r="D43" s="119"/>
      <c r="E43" s="66">
        <f t="shared" si="0"/>
        <v>1</v>
      </c>
      <c r="F43" s="53">
        <v>1</v>
      </c>
      <c r="G43" s="10"/>
      <c r="H43" s="12">
        <f t="shared" si="3"/>
        <v>0</v>
      </c>
    </row>
    <row r="44" spans="1:8">
      <c r="A44" s="85"/>
      <c r="B44" s="36" t="s">
        <v>74</v>
      </c>
      <c r="C44" s="56" t="s">
        <v>1</v>
      </c>
      <c r="D44" s="119"/>
      <c r="E44" s="66">
        <f t="shared" si="0"/>
        <v>1</v>
      </c>
      <c r="F44" s="53"/>
      <c r="G44" s="10">
        <v>1</v>
      </c>
      <c r="H44" s="12">
        <f t="shared" si="3"/>
        <v>0</v>
      </c>
    </row>
    <row r="45" spans="1:8">
      <c r="A45" s="85"/>
      <c r="B45" s="1" t="s">
        <v>4</v>
      </c>
      <c r="C45" s="56" t="s">
        <v>1</v>
      </c>
      <c r="D45" s="119"/>
      <c r="E45" s="66">
        <f t="shared" si="0"/>
        <v>2</v>
      </c>
      <c r="F45" s="53">
        <v>2</v>
      </c>
      <c r="G45" s="10"/>
      <c r="H45" s="12">
        <f t="shared" si="3"/>
        <v>0</v>
      </c>
    </row>
    <row r="46" spans="1:8">
      <c r="A46" s="87" t="s">
        <v>47</v>
      </c>
      <c r="B46" s="31" t="s">
        <v>46</v>
      </c>
      <c r="C46" s="57" t="s">
        <v>0</v>
      </c>
      <c r="D46" s="120" t="s">
        <v>0</v>
      </c>
      <c r="E46" s="5" t="s">
        <v>0</v>
      </c>
      <c r="F46" s="5" t="s">
        <v>0</v>
      </c>
      <c r="G46" s="5" t="s">
        <v>0</v>
      </c>
      <c r="H46" s="5" t="s">
        <v>0</v>
      </c>
    </row>
    <row r="47" spans="1:8">
      <c r="A47" s="86"/>
      <c r="B47" s="1" t="s">
        <v>8</v>
      </c>
      <c r="C47" s="56" t="s">
        <v>1</v>
      </c>
      <c r="D47" s="119"/>
      <c r="E47" s="66">
        <f t="shared" si="0"/>
        <v>2</v>
      </c>
      <c r="F47" s="53">
        <v>2</v>
      </c>
      <c r="G47" s="10"/>
      <c r="H47" s="12">
        <f>D47*E47</f>
        <v>0</v>
      </c>
    </row>
    <row r="48" spans="1:8">
      <c r="A48" s="88" t="s">
        <v>18</v>
      </c>
      <c r="B48" s="61"/>
      <c r="C48" s="61"/>
      <c r="D48" s="14"/>
      <c r="E48" s="14"/>
      <c r="F48" s="14"/>
      <c r="G48" s="14"/>
      <c r="H48" s="112">
        <f>SUM(H22:H47)</f>
        <v>0</v>
      </c>
    </row>
    <row r="49" spans="1:8">
      <c r="B49" s="59"/>
      <c r="C49" s="62"/>
      <c r="D49" s="15"/>
    </row>
    <row r="50" spans="1:8">
      <c r="A50" s="89"/>
      <c r="B50" s="69"/>
      <c r="C50" s="63"/>
      <c r="D50" s="16"/>
      <c r="E50" s="65"/>
      <c r="F50" s="3"/>
      <c r="G50" s="3"/>
      <c r="H50" s="3"/>
    </row>
    <row r="51" spans="1:8" ht="13.5" thickBot="1">
      <c r="A51" s="90" t="s">
        <v>33</v>
      </c>
      <c r="B51" s="51"/>
      <c r="C51" s="51"/>
      <c r="D51" s="17"/>
      <c r="E51" s="3"/>
      <c r="F51" s="3"/>
      <c r="G51" s="3"/>
      <c r="H51" s="3"/>
    </row>
    <row r="52" spans="1:8" ht="25.5">
      <c r="A52" s="91" t="s">
        <v>17</v>
      </c>
      <c r="B52" s="38" t="s">
        <v>16</v>
      </c>
      <c r="C52" s="39" t="s">
        <v>15</v>
      </c>
      <c r="D52" s="19" t="s">
        <v>49</v>
      </c>
      <c r="E52" s="18" t="s">
        <v>27</v>
      </c>
      <c r="F52" s="18" t="s">
        <v>28</v>
      </c>
      <c r="G52" s="104" t="s">
        <v>29</v>
      </c>
      <c r="H52" s="101"/>
    </row>
    <row r="53" spans="1:8">
      <c r="A53" s="92" t="s">
        <v>20</v>
      </c>
      <c r="B53" s="40" t="s">
        <v>58</v>
      </c>
      <c r="C53" s="37" t="s">
        <v>1</v>
      </c>
      <c r="D53" s="119"/>
      <c r="E53" s="20">
        <v>101</v>
      </c>
      <c r="F53" s="20">
        <v>11</v>
      </c>
      <c r="G53" s="105">
        <f>D53*E53*F53</f>
        <v>0</v>
      </c>
      <c r="H53" s="113"/>
    </row>
    <row r="54" spans="1:8">
      <c r="A54" s="92" t="s">
        <v>21</v>
      </c>
      <c r="B54" s="41" t="s">
        <v>59</v>
      </c>
      <c r="C54" s="37" t="s">
        <v>1</v>
      </c>
      <c r="D54" s="119"/>
      <c r="E54" s="20">
        <v>101</v>
      </c>
      <c r="F54" s="20">
        <v>12</v>
      </c>
      <c r="G54" s="105">
        <f t="shared" ref="G54:G55" si="4">D54*E54*F54</f>
        <v>0</v>
      </c>
      <c r="H54" s="113"/>
    </row>
    <row r="55" spans="1:8">
      <c r="A55" s="93" t="s">
        <v>22</v>
      </c>
      <c r="B55" s="41" t="s">
        <v>60</v>
      </c>
      <c r="C55" s="42" t="s">
        <v>1</v>
      </c>
      <c r="D55" s="119"/>
      <c r="E55" s="20">
        <v>101</v>
      </c>
      <c r="F55" s="20">
        <v>12</v>
      </c>
      <c r="G55" s="105">
        <f t="shared" si="4"/>
        <v>0</v>
      </c>
      <c r="H55" s="113"/>
    </row>
    <row r="56" spans="1:8" ht="13.5" thickBot="1">
      <c r="A56" s="94" t="s">
        <v>19</v>
      </c>
      <c r="B56" s="43" t="s">
        <v>24</v>
      </c>
      <c r="C56" s="44"/>
      <c r="D56" s="22"/>
      <c r="E56" s="23"/>
      <c r="F56" s="24" t="s">
        <v>30</v>
      </c>
      <c r="G56" s="25">
        <f>SUM(G53:G55)</f>
        <v>0</v>
      </c>
      <c r="H56" s="103"/>
    </row>
    <row r="57" spans="1:8">
      <c r="B57" s="67" t="s">
        <v>23</v>
      </c>
      <c r="C57" s="62"/>
      <c r="D57" s="15"/>
    </row>
    <row r="58" spans="1:8">
      <c r="A58" s="95"/>
      <c r="B58" s="60"/>
      <c r="C58" s="60"/>
      <c r="D58" s="26"/>
    </row>
    <row r="59" spans="1:8" ht="13.5" thickBot="1">
      <c r="A59" s="76" t="s">
        <v>34</v>
      </c>
      <c r="D59" s="2"/>
    </row>
    <row r="60" spans="1:8" ht="38.25">
      <c r="A60" s="91" t="s">
        <v>17</v>
      </c>
      <c r="B60" s="38" t="s">
        <v>16</v>
      </c>
      <c r="C60" s="45"/>
      <c r="D60" s="19" t="s">
        <v>29</v>
      </c>
      <c r="E60" s="106" t="s">
        <v>50</v>
      </c>
      <c r="F60" s="111"/>
    </row>
    <row r="61" spans="1:8" ht="15" customHeight="1">
      <c r="A61" s="96" t="s">
        <v>18</v>
      </c>
      <c r="B61" s="46" t="s">
        <v>14</v>
      </c>
      <c r="C61" s="47"/>
      <c r="D61" s="27">
        <f>H48</f>
        <v>0</v>
      </c>
      <c r="E61" s="21">
        <f>D61/1.08*8%</f>
        <v>0</v>
      </c>
      <c r="F61" s="102"/>
    </row>
    <row r="62" spans="1:8" ht="15" customHeight="1">
      <c r="A62" s="96" t="s">
        <v>19</v>
      </c>
      <c r="B62" s="48" t="s">
        <v>61</v>
      </c>
      <c r="C62" s="49"/>
      <c r="D62" s="27">
        <f>G56</f>
        <v>0</v>
      </c>
      <c r="E62" s="21">
        <f>D62/1.08*8%</f>
        <v>0</v>
      </c>
      <c r="F62" s="102"/>
    </row>
    <row r="63" spans="1:8" ht="13.5" thickBot="1">
      <c r="A63" s="97" t="s">
        <v>32</v>
      </c>
      <c r="B63" s="70"/>
      <c r="C63" s="50" t="s">
        <v>30</v>
      </c>
      <c r="D63" s="28">
        <f>SUM(D61:D62)</f>
        <v>0</v>
      </c>
      <c r="E63" s="29">
        <f>SUM(E61:E62)</f>
        <v>0</v>
      </c>
      <c r="F63" s="103"/>
    </row>
    <row r="64" spans="1:8">
      <c r="A64" s="98"/>
      <c r="B64" s="60"/>
      <c r="C64" s="60"/>
      <c r="D64" s="26"/>
    </row>
    <row r="65" spans="1:6">
      <c r="A65" s="98"/>
      <c r="B65" s="60"/>
      <c r="C65" s="60"/>
      <c r="D65" s="26"/>
    </row>
    <row r="66" spans="1:6" ht="13.5" thickBot="1">
      <c r="A66" s="109" t="s">
        <v>35</v>
      </c>
      <c r="B66" s="13"/>
      <c r="C66" s="13"/>
      <c r="D66" s="26"/>
    </row>
    <row r="67" spans="1:6" ht="38.25">
      <c r="A67" s="110" t="s">
        <v>17</v>
      </c>
      <c r="B67" s="116" t="s">
        <v>16</v>
      </c>
      <c r="C67" s="117" t="s">
        <v>15</v>
      </c>
      <c r="D67" s="118" t="s">
        <v>36</v>
      </c>
      <c r="E67" s="106" t="s">
        <v>50</v>
      </c>
      <c r="F67" s="111"/>
    </row>
    <row r="68" spans="1:6" ht="28.5" customHeight="1">
      <c r="A68" s="99" t="s">
        <v>37</v>
      </c>
      <c r="B68" s="114" t="s">
        <v>75</v>
      </c>
      <c r="C68" s="71" t="s">
        <v>1</v>
      </c>
      <c r="D68" s="121"/>
      <c r="E68" s="21">
        <f>D68/1.08*8%</f>
        <v>0</v>
      </c>
      <c r="F68" s="102"/>
    </row>
    <row r="69" spans="1:6" ht="28.5" customHeight="1" thickBot="1">
      <c r="A69" s="100" t="s">
        <v>38</v>
      </c>
      <c r="B69" s="115" t="s">
        <v>76</v>
      </c>
      <c r="C69" s="72" t="s">
        <v>1</v>
      </c>
      <c r="D69" s="107"/>
      <c r="E69" s="108">
        <f>D69/1.08*8%</f>
        <v>0</v>
      </c>
      <c r="F69" s="102"/>
    </row>
    <row r="70" spans="1:6">
      <c r="A70" s="98"/>
      <c r="B70" s="60"/>
      <c r="C70" s="60"/>
      <c r="D70" s="26"/>
    </row>
    <row r="71" spans="1:6">
      <c r="A71" s="98"/>
      <c r="B71" s="60"/>
      <c r="C71" s="60"/>
      <c r="D71" s="26"/>
    </row>
  </sheetData>
  <customSheetViews>
    <customSheetView guid="{56D50188-3B42-491D-9EE8-53AA08953074}" scale="70" hiddenRows="1">
      <pane xSplit="5" ySplit="7" topLeftCell="F8" activePane="bottomRight" state="frozen"/>
      <selection pane="bottomRight" activeCell="Q27" sqref="Q27"/>
      <pageMargins left="0.7" right="0.7" top="0.75" bottom="0.75" header="0.3" footer="0.3"/>
    </customSheetView>
    <customSheetView guid="{9D546531-679A-4C7D-B4A6-ECB5665856C9}" scale="70" hiddenRows="1">
      <pane xSplit="5" ySplit="7" topLeftCell="F8" activePane="bottomRight" state="frozen"/>
      <selection pane="bottomRight" activeCell="B7" sqref="B7:B437"/>
      <pageMargins left="0.7" right="0.7" top="0.75" bottom="0.75" header="0.3" footer="0.3"/>
    </customSheetView>
    <customSheetView guid="{04187C59-7327-4CD5-9B94-707087192992}" scale="82" hiddenRows="1">
      <pane xSplit="5" ySplit="7" topLeftCell="F113" activePane="bottomRight" state="frozen"/>
      <selection pane="bottomRight" activeCell="G28" sqref="G28"/>
      <pageMargins left="0.7" right="0.7" top="0.75" bottom="0.75" header="0.3" footer="0.3"/>
    </customSheetView>
    <customSheetView guid="{27EE1D7B-4AC9-4361-9340-C0C67902DD35}" scale="70" hiddenRows="1">
      <pane xSplit="5" ySplit="7" topLeftCell="F8" activePane="bottomRight" state="frozen"/>
      <selection pane="bottomRight" activeCell="B7" sqref="B7:B437"/>
      <pageMargins left="0.7" right="0.7" top="0.75" bottom="0.75" header="0.3" footer="0.3"/>
    </customSheetView>
    <customSheetView guid="{2D0ADC5C-F6A0-48CA-B3DC-986546ABFD96}" scale="70" hiddenRows="1">
      <pane xSplit="5" ySplit="7" topLeftCell="F8" activePane="bottomRight" state="frozen"/>
      <selection pane="bottomRight" activeCell="B7" sqref="B7:B437"/>
      <pageMargins left="0.7" right="0.7" top="0.75" bottom="0.75" header="0.3" footer="0.3"/>
    </customSheetView>
    <customSheetView guid="{B5C74D0B-1941-4357-8E96-FCACDDBB81F1}" scale="70" hiddenRows="1">
      <pane xSplit="5" ySplit="7" topLeftCell="F8" activePane="bottomRight" state="frozen"/>
      <selection pane="bottomRight" activeCell="Q27" sqref="Q27"/>
      <pageMargins left="0.7" right="0.7" top="0.75" bottom="0.75" header="0.3" footer="0.3"/>
    </customSheetView>
    <customSheetView guid="{E8AFAAD4-31EA-48DB-8C33-2A601D62646F}" scale="70" hiddenRows="1">
      <pane xSplit="5" ySplit="7" topLeftCell="F14" activePane="bottomRight" state="frozen"/>
      <selection pane="bottomRight" activeCell="H28" sqref="H28"/>
      <pageMargins left="0.7" right="0.7" top="0.75" bottom="0.75" header="0.3" footer="0.3"/>
    </customSheetView>
    <customSheetView guid="{CBD5268F-E565-4953-916A-10A77ACE0626}" scale="70" hiddenRows="1">
      <pane xSplit="5" ySplit="7" topLeftCell="F8" activePane="bottomRight" state="frozen"/>
      <selection pane="bottomRight" activeCell="B7" sqref="B7:B437"/>
      <pageMargins left="0.7" right="0.7" top="0.75" bottom="0.75" header="0.3" footer="0.3"/>
    </customSheetView>
    <customSheetView guid="{C1CC4241-EAB8-4543-8DE2-459C6B4FFBAA}" scale="70" hiddenRows="1">
      <pane xSplit="5" ySplit="7" topLeftCell="F8" activePane="bottomRight" state="frozen"/>
      <selection pane="bottomRight" activeCell="B7" sqref="B7:B437"/>
      <pageMargins left="0.7" right="0.7" top="0.75" bottom="0.75" header="0.3" footer="0.3"/>
    </customSheetView>
    <customSheetView guid="{50A7DFCC-63AA-41B4-9162-68F0462EFB23}" scale="70" hiddenRows="1">
      <pane xSplit="5" ySplit="7" topLeftCell="F8" activePane="bottomRight" state="frozen"/>
      <selection pane="bottomRight" activeCell="B7" sqref="B7:B437"/>
      <pageMargins left="0.7" right="0.7" top="0.75" bottom="0.75" header="0.3" footer="0.3"/>
    </customSheetView>
    <customSheetView guid="{013DDC46-954A-4F7D-B51E-9F57F57F92BD}" scale="70" hiddenRows="1">
      <pane xSplit="5" ySplit="7" topLeftCell="F8" activePane="bottomRight" state="frozen"/>
      <selection pane="bottomRight" activeCell="B7" sqref="B7:B437"/>
      <pageMargins left="0.7" right="0.7" top="0.75" bottom="0.75" header="0.3" footer="0.3"/>
    </customSheetView>
    <customSheetView guid="{899D61D9-ADBE-4168-915D-64DF40F23E00}" scale="70" hiddenRows="1">
      <pane xSplit="5" ySplit="7" topLeftCell="F8" activePane="bottomRight" state="frozen"/>
      <selection pane="bottomRight" activeCell="B7" sqref="B7:B437"/>
      <pageMargins left="0.7" right="0.7" top="0.75" bottom="0.75" header="0.3" footer="0.3"/>
    </customSheetView>
    <customSheetView guid="{1A64025E-2BBA-41E3-B489-59F15ED0763D}" scale="70" hiddenRows="1">
      <pane xSplit="5" ySplit="7" topLeftCell="F8" activePane="bottomRight" state="frozen"/>
      <selection pane="bottomRight" activeCell="Q27" sqref="Q27"/>
      <pageMargins left="0.7" right="0.7" top="0.75" bottom="0.75" header="0.3" footer="0.3"/>
    </customSheetView>
    <customSheetView guid="{A4B88AA8-3C8D-4B2A-87D9-52BB5C46BB78}" scale="70" hiddenRows="1">
      <pane xSplit="5" ySplit="7" topLeftCell="F8" activePane="bottomRight" state="frozen"/>
      <selection pane="bottomRight" activeCell="B7" sqref="B7:B437"/>
      <pageMargins left="0.7" right="0.7" top="0.75" bottom="0.75" header="0.3" footer="0.3"/>
    </customSheetView>
    <customSheetView guid="{4FC0360C-8DAF-4AC7-9D2F-3DFE1D650A04}" scale="70" hiddenRows="1">
      <pane xSplit="5" ySplit="7" topLeftCell="F8" activePane="bottomRight" state="frozen"/>
      <selection pane="bottomRight" activeCell="D19" sqref="D19"/>
      <pageMargins left="0.7" right="0.7" top="0.75" bottom="0.75" header="0.3" footer="0.3"/>
    </customSheetView>
    <customSheetView guid="{55C9372F-DF5C-46F8-9895-5F0DF6FEF4E6}" scale="80" filter="1" showAutoFilter="1" hiddenRows="1" hiddenColumns="1">
      <pane xSplit="5" ySplit="7" topLeftCell="F536" activePane="bottomRight" state="frozen"/>
      <selection pane="bottomRight" activeCell="N549" sqref="N549"/>
      <rowBreaks count="1" manualBreakCount="1">
        <brk id="544" max="16383" man="1"/>
      </rowBreaks>
      <pageMargins left="0.7" right="0.7" top="0.75" bottom="0.75" header="0.3" footer="0.3"/>
      <pageSetup paperSize="9" scale="59" orientation="portrait" r:id="rId1"/>
      <autoFilter ref="A5:N518" xr:uid="{B471B48F-F5F6-4426-8067-F0CD5F1B56F5}">
        <filterColumn colId="4">
          <filters blank="1">
            <filter val="1"/>
            <filter val="101"/>
            <filter val="12"/>
            <filter val="2"/>
            <filter val="3"/>
            <filter val="4"/>
            <filter val="5"/>
            <filter val="6"/>
            <filter val="7"/>
            <filter val="8"/>
            <filter val="x"/>
          </filters>
        </filterColumn>
      </autoFilter>
    </customSheetView>
    <customSheetView guid="{2817A927-CD09-490A-8DEB-300D068C9210}" scale="80" filter="1" showAutoFilter="1" hiddenRows="1" hiddenColumns="1">
      <pane xSplit="5" ySplit="7" topLeftCell="F8" activePane="bottomRight" state="frozen"/>
      <selection pane="bottomRight" activeCell="P245" sqref="P245"/>
      <rowBreaks count="1" manualBreakCount="1">
        <brk id="544" max="16383" man="1"/>
      </rowBreaks>
      <pageMargins left="0.7" right="0.7" top="0.75" bottom="0.75" header="0.3" footer="0.3"/>
      <pageSetup paperSize="9" scale="59" orientation="portrait" r:id="rId2"/>
      <autoFilter ref="A5:N518" xr:uid="{BD9C15B0-4F95-4878-A6BE-A32FF19B326D}">
        <filterColumn colId="4">
          <filters blank="1">
            <filter val="1"/>
            <filter val="101"/>
            <filter val="12"/>
            <filter val="2"/>
            <filter val="3"/>
            <filter val="4"/>
            <filter val="5"/>
            <filter val="6"/>
            <filter val="7"/>
            <filter val="8"/>
            <filter val="x"/>
          </filters>
        </filterColumn>
      </autoFilter>
    </customSheetView>
  </customSheetViews>
  <conditionalFormatting sqref="E7">
    <cfRule type="cellIs" dxfId="8" priority="18" operator="equal">
      <formula>0</formula>
    </cfRule>
  </conditionalFormatting>
  <conditionalFormatting sqref="D9">
    <cfRule type="cellIs" dxfId="7" priority="16" operator="equal">
      <formula>0</formula>
    </cfRule>
    <cfRule type="cellIs" dxfId="6" priority="17" operator="lessThan">
      <formula>0</formula>
    </cfRule>
  </conditionalFormatting>
  <conditionalFormatting sqref="E11">
    <cfRule type="cellIs" dxfId="5" priority="15" operator="equal">
      <formula>0</formula>
    </cfRule>
  </conditionalFormatting>
  <conditionalFormatting sqref="E13">
    <cfRule type="cellIs" dxfId="4" priority="5" operator="equal">
      <formula>0</formula>
    </cfRule>
  </conditionalFormatting>
  <conditionalFormatting sqref="E15:E27">
    <cfRule type="cellIs" dxfId="3" priority="4" operator="equal">
      <formula>0</formula>
    </cfRule>
  </conditionalFormatting>
  <conditionalFormatting sqref="E29">
    <cfRule type="cellIs" dxfId="2" priority="3" operator="equal">
      <formula>0</formula>
    </cfRule>
  </conditionalFormatting>
  <conditionalFormatting sqref="E31:E45">
    <cfRule type="cellIs" dxfId="1" priority="2" operator="equal">
      <formula>0</formula>
    </cfRule>
  </conditionalFormatting>
  <conditionalFormatting sqref="E47">
    <cfRule type="cellIs" dxfId="0" priority="1" operator="equal">
      <formula>0</formula>
    </cfRule>
  </conditionalFormatting>
  <pageMargins left="0.7" right="0.7" top="0.75" bottom="0.75" header="0.3" footer="0.3"/>
  <pageSetup paperSize="9" scale="53" orientation="portrait" r:id="rId3"/>
  <headerFooter>
    <oddHeader xml:space="preserve">&amp;RZnak sprawy 37/PN/2022
Załącznik nr 3A do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kpodgorska</dc:creator>
  <cp:lastModifiedBy>Kędzierska-Wiewiórka Marta</cp:lastModifiedBy>
  <cp:lastPrinted>2022-04-13T13:33:18Z</cp:lastPrinted>
  <dcterms:created xsi:type="dcterms:W3CDTF">2007-07-11T10:55:49Z</dcterms:created>
  <dcterms:modified xsi:type="dcterms:W3CDTF">2022-04-14T10:56:45Z</dcterms:modified>
</cp:coreProperties>
</file>