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defaultThemeVersion="124226"/>
  <bookViews>
    <workbookView xWindow="-120" yWindow="-120" windowWidth="20730" windowHeight="11760"/>
  </bookViews>
  <sheets>
    <sheet name="Oferta" sheetId="1" r:id="rId1"/>
  </sheets>
  <definedNames>
    <definedName name="_xlnm.Print_Area" localSheetId="0">Oferta!$A$1:$H$29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/>
  <c r="F28"/>
  <c r="F19"/>
  <c r="H19" s="1"/>
  <c r="F18"/>
  <c r="H18" s="1"/>
  <c r="F9"/>
  <c r="H9" s="1"/>
  <c r="F8"/>
  <c r="H8" s="1"/>
  <c r="F29" l="1"/>
  <c r="F26"/>
  <c r="H26" s="1"/>
  <c r="F27"/>
  <c r="H27" s="1"/>
  <c r="F12"/>
  <c r="H12" s="1"/>
  <c r="F13"/>
  <c r="H13" s="1"/>
  <c r="F14"/>
  <c r="H14" s="1"/>
  <c r="F15"/>
  <c r="F11"/>
  <c r="H11" s="1"/>
  <c r="F6"/>
  <c r="H6" s="1"/>
  <c r="F16" l="1"/>
  <c r="H15"/>
  <c r="H16" s="1"/>
  <c r="F24" l="1"/>
  <c r="F23"/>
  <c r="H23" l="1"/>
  <c r="H24"/>
  <c r="F5"/>
  <c r="H28" l="1"/>
  <c r="H5"/>
  <c r="H20" l="1"/>
  <c r="H29" s="1"/>
</calcChain>
</file>

<file path=xl/sharedStrings.xml><?xml version="1.0" encoding="utf-8"?>
<sst xmlns="http://schemas.openxmlformats.org/spreadsheetml/2006/main" count="98" uniqueCount="56">
  <si>
    <t>Wartość brutto</t>
  </si>
  <si>
    <t>Wartość netto</t>
  </si>
  <si>
    <t>jedn. miary</t>
  </si>
  <si>
    <t>Rodzaj robót</t>
  </si>
  <si>
    <t>VAT %</t>
  </si>
  <si>
    <t>ilość</t>
  </si>
  <si>
    <t>cena jedn.</t>
  </si>
  <si>
    <t>szt.</t>
  </si>
  <si>
    <t>I</t>
  </si>
  <si>
    <t>II</t>
  </si>
  <si>
    <t>III</t>
  </si>
  <si>
    <t>Wykonanie przeglądu skrzynek lęgowych dla ptaków rozwieszonych na obiektach (parkach i zieleńcach) administrowanych przez Zarząd Zieleni m.st. Warszawy w Dzielnicach Mokotów i Wola, oraz powieszenie nowych skrzynek lęgowych.</t>
  </si>
  <si>
    <t>Lp.</t>
  </si>
  <si>
    <t>Razem etap I i II netto:</t>
  </si>
  <si>
    <t>Razem etap I i II brutto:</t>
  </si>
  <si>
    <t>2.</t>
  </si>
  <si>
    <t>3.1</t>
  </si>
  <si>
    <t>3.2</t>
  </si>
  <si>
    <t>budki typ A</t>
  </si>
  <si>
    <t>budki typ B</t>
  </si>
  <si>
    <t>budki typ D</t>
  </si>
  <si>
    <t>budki typ K</t>
  </si>
  <si>
    <t>budki typ "wiewiórka"</t>
  </si>
  <si>
    <t>x</t>
  </si>
  <si>
    <t xml:space="preserve">RAZEM ETAP I </t>
  </si>
  <si>
    <t>X</t>
  </si>
  <si>
    <t>RAZEM ETAP II</t>
  </si>
  <si>
    <t xml:space="preserve">Dostawa i montaż nowych budek na terenach dzielnicy Mokotów </t>
  </si>
  <si>
    <t xml:space="preserve">KOSZTORYS INWESTORSKI  - </t>
  </si>
  <si>
    <t>ETAP II 2021</t>
  </si>
  <si>
    <t>ETAP I 2020</t>
  </si>
  <si>
    <t>łącznie dostawa i  montaż budek  (4210 BO)</t>
  </si>
  <si>
    <t>3</t>
  </si>
  <si>
    <t>MOKOTÓW (dz.925, 92595,4300 BO)</t>
  </si>
  <si>
    <t>WOLA(dz.925, 92595,4300)</t>
  </si>
  <si>
    <t>kpl</t>
  </si>
  <si>
    <t>WOLA (dz.925, 92595,4300)</t>
  </si>
  <si>
    <t>MOKOTÓW(dz.925, 92595,4300 BO )</t>
  </si>
  <si>
    <t xml:space="preserve"> kpl</t>
  </si>
  <si>
    <t xml:space="preserve"> kpl </t>
  </si>
  <si>
    <t>sporządzenie  map inwentaryzacyjnych po przeglądzie skrzynek w dzielnicy</t>
  </si>
  <si>
    <t xml:space="preserve">sporządzenie sprawozdania z przeglądu  skrzynek lęgowych </t>
  </si>
  <si>
    <t>sporządzenie sprawozdania i map inwentaryzacyjnych po przeglądzie skrzynek W dzielnicy</t>
  </si>
  <si>
    <t>Przegląd,czyszczenie i modernizacja  skrzynek lęgowych dla ptaków na wyznaczonych terenach dzielnicy Mokotów w obiektach wskazanych w zapytaniu ofertowym (dz.925, 92595,4270 BO)</t>
  </si>
  <si>
    <t>Przegląd ,czyszczenie i modernizacja  skrzynek lęgowych dla ptaków na terenie dzielnicy Wola w obiektach wskazanych w zapytaniu ofertowym  (dz.925, 92595,4270)</t>
  </si>
  <si>
    <t>4</t>
  </si>
  <si>
    <t>4.1</t>
  </si>
  <si>
    <t>4.2</t>
  </si>
  <si>
    <t>4.3</t>
  </si>
  <si>
    <t>4.4</t>
  </si>
  <si>
    <t>4.5</t>
  </si>
  <si>
    <t>5</t>
  </si>
  <si>
    <t>5.1</t>
  </si>
  <si>
    <t>5.2</t>
  </si>
  <si>
    <t>Przegląd , czyszczenie i modernizacja skrzynek lęgowych dla ptaków na wyznaczonych terenach dzielnicy Mokotów w obiektach wskazanych w zapytaniu ofertowym  (dz.925, 92595,4270 BO)</t>
  </si>
  <si>
    <t>Przegląd, czyszczenie i moderizacja skrzynek lęgowych dla ptaków na terenie dzielnicy Wola w obiektach wskazanych w zapytaniu ofertowym (dz.925, 92595,4270)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</si>
</sst>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8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u val="singleAccounting"/>
      <sz val="9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5">
    <xf numFmtId="0" fontId="0" fillId="0" borderId="0" xfId="0"/>
    <xf numFmtId="44" fontId="3" fillId="0" borderId="8" xfId="2" applyFont="1" applyFill="1" applyBorder="1" applyAlignment="1">
      <alignment vertical="center"/>
    </xf>
    <xf numFmtId="9" fontId="3" fillId="0" borderId="8" xfId="1" applyFont="1" applyFill="1" applyBorder="1" applyAlignment="1">
      <alignment horizontal="center" vertical="center"/>
    </xf>
    <xf numFmtId="44" fontId="3" fillId="0" borderId="14" xfId="2" applyFont="1" applyFill="1" applyBorder="1" applyAlignment="1">
      <alignment vertical="center"/>
    </xf>
    <xf numFmtId="9" fontId="3" fillId="0" borderId="14" xfId="1" applyFont="1" applyFill="1" applyBorder="1" applyAlignment="1">
      <alignment horizontal="center" vertical="center"/>
    </xf>
    <xf numFmtId="44" fontId="3" fillId="0" borderId="19" xfId="2" applyFont="1" applyFill="1" applyBorder="1" applyAlignment="1">
      <alignment vertical="center"/>
    </xf>
    <xf numFmtId="9" fontId="3" fillId="0" borderId="19" xfId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 wrapText="1"/>
    </xf>
    <xf numFmtId="44" fontId="3" fillId="0" borderId="1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44" fontId="4" fillId="0" borderId="2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 wrapText="1"/>
    </xf>
    <xf numFmtId="44" fontId="3" fillId="0" borderId="15" xfId="0" applyNumberFormat="1" applyFont="1" applyFill="1" applyBorder="1" applyAlignment="1">
      <alignment vertical="center"/>
    </xf>
    <xf numFmtId="44" fontId="3" fillId="0" borderId="9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4" fontId="3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44" fontId="4" fillId="0" borderId="16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44" fontId="5" fillId="2" borderId="7" xfId="0" applyNumberFormat="1" applyFont="1" applyFill="1" applyBorder="1" applyAlignment="1">
      <alignment vertical="center"/>
    </xf>
    <xf numFmtId="44" fontId="3" fillId="0" borderId="0" xfId="0" applyNumberFormat="1" applyFont="1" applyFill="1" applyBorder="1" applyAlignment="1">
      <alignment vertical="center"/>
    </xf>
    <xf numFmtId="44" fontId="4" fillId="0" borderId="10" xfId="0" applyNumberFormat="1" applyFont="1" applyFill="1" applyBorder="1" applyAlignment="1">
      <alignment horizontal="center" vertical="center" wrapText="1"/>
    </xf>
    <xf numFmtId="44" fontId="3" fillId="0" borderId="19" xfId="0" applyNumberFormat="1" applyFont="1" applyFill="1" applyBorder="1" applyAlignment="1">
      <alignment horizontal="center" vertical="center" wrapText="1"/>
    </xf>
    <xf numFmtId="44" fontId="3" fillId="0" borderId="1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right" vertical="center"/>
    </xf>
    <xf numFmtId="44" fontId="4" fillId="0" borderId="18" xfId="0" applyNumberFormat="1" applyFont="1" applyFill="1" applyBorder="1" applyAlignment="1">
      <alignment vertical="center"/>
    </xf>
    <xf numFmtId="44" fontId="5" fillId="2" borderId="5" xfId="0" applyNumberFormat="1" applyFont="1" applyFill="1" applyBorder="1" applyAlignment="1">
      <alignment horizontal="right" vertical="center"/>
    </xf>
    <xf numFmtId="44" fontId="4" fillId="0" borderId="20" xfId="0" applyNumberFormat="1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4" fontId="3" fillId="0" borderId="23" xfId="0" applyNumberFormat="1" applyFont="1" applyFill="1" applyBorder="1" applyAlignment="1">
      <alignment horizontal="center" vertical="center" wrapText="1"/>
    </xf>
    <xf numFmtId="9" fontId="3" fillId="0" borderId="23" xfId="1" applyFont="1" applyFill="1" applyBorder="1" applyAlignment="1">
      <alignment horizontal="center" vertical="center"/>
    </xf>
    <xf numFmtId="44" fontId="3" fillId="0" borderId="25" xfId="0" applyNumberFormat="1" applyFont="1" applyFill="1" applyBorder="1" applyAlignment="1">
      <alignment horizontal="center" vertical="center" wrapText="1"/>
    </xf>
    <xf numFmtId="9" fontId="3" fillId="0" borderId="25" xfId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right" vertical="center" wrapText="1"/>
    </xf>
    <xf numFmtId="0" fontId="3" fillId="0" borderId="24" xfId="0" applyFont="1" applyFill="1" applyBorder="1" applyAlignment="1">
      <alignment horizontal="right" vertical="center" wrapText="1"/>
    </xf>
    <xf numFmtId="44" fontId="3" fillId="0" borderId="19" xfId="2" applyFont="1" applyFill="1" applyBorder="1" applyAlignment="1">
      <alignment horizontal="center" vertical="center"/>
    </xf>
    <xf numFmtId="44" fontId="3" fillId="0" borderId="11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44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right" vertical="center"/>
    </xf>
    <xf numFmtId="44" fontId="3" fillId="0" borderId="26" xfId="2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4" fontId="3" fillId="0" borderId="28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9" fontId="3" fillId="0" borderId="28" xfId="1" applyFont="1" applyFill="1" applyBorder="1" applyAlignment="1">
      <alignment horizontal="center" vertical="center"/>
    </xf>
    <xf numFmtId="44" fontId="3" fillId="0" borderId="3" xfId="2" applyFont="1" applyFill="1" applyBorder="1" applyAlignment="1">
      <alignment vertical="center"/>
    </xf>
    <xf numFmtId="44" fontId="3" fillId="0" borderId="3" xfId="0" applyNumberFormat="1" applyFont="1" applyFill="1" applyBorder="1" applyAlignment="1">
      <alignment vertical="center"/>
    </xf>
    <xf numFmtId="44" fontId="3" fillId="0" borderId="31" xfId="2" applyFont="1" applyFill="1" applyBorder="1" applyAlignment="1">
      <alignment vertical="center"/>
    </xf>
    <xf numFmtId="9" fontId="3" fillId="0" borderId="31" xfId="1" applyFont="1" applyFill="1" applyBorder="1" applyAlignment="1">
      <alignment horizontal="center" vertical="center"/>
    </xf>
    <xf numFmtId="49" fontId="4" fillId="2" borderId="17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4" fontId="4" fillId="2" borderId="20" xfId="0" applyNumberFormat="1" applyFont="1" applyFill="1" applyBorder="1" applyAlignment="1">
      <alignment horizontal="center" vertical="center" wrapText="1"/>
    </xf>
    <xf numFmtId="44" fontId="4" fillId="2" borderId="19" xfId="2" applyFont="1" applyFill="1" applyBorder="1" applyAlignment="1">
      <alignment vertical="center"/>
    </xf>
    <xf numFmtId="9" fontId="4" fillId="2" borderId="19" xfId="1" applyFont="1" applyFill="1" applyBorder="1" applyAlignment="1">
      <alignment horizontal="center" vertical="center"/>
    </xf>
    <xf numFmtId="44" fontId="4" fillId="2" borderId="11" xfId="0" applyNumberFormat="1" applyFont="1" applyFill="1" applyBorder="1" applyAlignment="1">
      <alignment vertical="center"/>
    </xf>
    <xf numFmtId="49" fontId="3" fillId="3" borderId="3" xfId="0" applyNumberFormat="1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horizontal="center" vertical="center" wrapText="1"/>
    </xf>
    <xf numFmtId="44" fontId="3" fillId="3" borderId="19" xfId="0" applyNumberFormat="1" applyFont="1" applyFill="1" applyBorder="1" applyAlignment="1">
      <alignment horizontal="center" vertical="center" wrapText="1"/>
    </xf>
    <xf numFmtId="44" fontId="3" fillId="3" borderId="19" xfId="2" applyFont="1" applyFill="1" applyBorder="1" applyAlignment="1">
      <alignment vertical="center"/>
    </xf>
    <xf numFmtId="9" fontId="3" fillId="3" borderId="19" xfId="1" applyFont="1" applyFill="1" applyBorder="1" applyAlignment="1">
      <alignment horizontal="center" vertical="center"/>
    </xf>
    <xf numFmtId="44" fontId="3" fillId="3" borderId="11" xfId="0" applyNumberFormat="1" applyFont="1" applyFill="1" applyBorder="1" applyAlignment="1">
      <alignment vertical="center"/>
    </xf>
    <xf numFmtId="0" fontId="3" fillId="3" borderId="29" xfId="0" applyFont="1" applyFill="1" applyBorder="1" applyAlignment="1">
      <alignment vertical="center" wrapText="1"/>
    </xf>
    <xf numFmtId="44" fontId="3" fillId="3" borderId="3" xfId="0" applyNumberFormat="1" applyFont="1" applyFill="1" applyBorder="1" applyAlignment="1">
      <alignment horizontal="center" vertical="center" wrapText="1"/>
    </xf>
    <xf numFmtId="44" fontId="3" fillId="3" borderId="3" xfId="2" applyFont="1" applyFill="1" applyBorder="1" applyAlignment="1">
      <alignment vertical="center"/>
    </xf>
    <xf numFmtId="44" fontId="3" fillId="3" borderId="3" xfId="0" applyNumberFormat="1" applyFont="1" applyFill="1" applyBorder="1" applyAlignment="1">
      <alignment vertical="center"/>
    </xf>
    <xf numFmtId="44" fontId="3" fillId="4" borderId="19" xfId="2" applyFont="1" applyFill="1" applyBorder="1" applyAlignment="1">
      <alignment vertical="center"/>
    </xf>
    <xf numFmtId="9" fontId="3" fillId="3" borderId="25" xfId="1" applyFont="1" applyFill="1" applyBorder="1" applyAlignment="1">
      <alignment horizontal="center" vertical="center"/>
    </xf>
    <xf numFmtId="44" fontId="3" fillId="3" borderId="8" xfId="2" applyFont="1" applyFill="1" applyBorder="1" applyAlignment="1">
      <alignment vertical="center"/>
    </xf>
    <xf numFmtId="9" fontId="3" fillId="3" borderId="8" xfId="1" applyFont="1" applyFill="1" applyBorder="1" applyAlignment="1">
      <alignment horizontal="center" vertical="center"/>
    </xf>
    <xf numFmtId="44" fontId="3" fillId="3" borderId="9" xfId="0" applyNumberFormat="1" applyFont="1" applyFill="1" applyBorder="1" applyAlignment="1">
      <alignment vertical="center"/>
    </xf>
    <xf numFmtId="0" fontId="3" fillId="3" borderId="14" xfId="0" applyFont="1" applyFill="1" applyBorder="1" applyAlignment="1">
      <alignment horizontal="center" vertical="center" wrapText="1"/>
    </xf>
    <xf numFmtId="44" fontId="3" fillId="3" borderId="14" xfId="0" applyNumberFormat="1" applyFont="1" applyFill="1" applyBorder="1" applyAlignment="1">
      <alignment horizontal="center" vertical="center" wrapText="1"/>
    </xf>
    <xf numFmtId="44" fontId="3" fillId="3" borderId="14" xfId="2" applyFont="1" applyFill="1" applyBorder="1" applyAlignment="1">
      <alignment vertical="center"/>
    </xf>
    <xf numFmtId="9" fontId="3" fillId="3" borderId="14" xfId="1" applyFont="1" applyFill="1" applyBorder="1" applyAlignment="1">
      <alignment horizontal="center" vertical="center"/>
    </xf>
    <xf numFmtId="44" fontId="3" fillId="3" borderId="15" xfId="0" applyNumberFormat="1" applyFont="1" applyFill="1" applyBorder="1" applyAlignment="1">
      <alignment vertical="center"/>
    </xf>
    <xf numFmtId="4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44" fontId="4" fillId="3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44" fontId="4" fillId="0" borderId="0" xfId="0" applyNumberFormat="1" applyFont="1" applyFill="1" applyAlignment="1">
      <alignment vertical="center"/>
    </xf>
    <xf numFmtId="49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44" fontId="5" fillId="2" borderId="0" xfId="0" applyNumberFormat="1" applyFont="1" applyFill="1" applyBorder="1" applyAlignment="1">
      <alignment horizontal="right" vertical="center"/>
    </xf>
    <xf numFmtId="44" fontId="5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center"/>
    </xf>
    <xf numFmtId="44" fontId="4" fillId="0" borderId="1" xfId="0" applyNumberFormat="1" applyFont="1" applyFill="1" applyBorder="1" applyAlignment="1">
      <alignment horizontal="center" vertical="center"/>
    </xf>
    <xf numFmtId="44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center" vertical="center" wrapText="1"/>
    </xf>
    <xf numFmtId="44" fontId="3" fillId="0" borderId="3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44" fontId="3" fillId="0" borderId="32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44" fontId="3" fillId="3" borderId="32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44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44" fontId="3" fillId="0" borderId="28" xfId="2" applyFont="1" applyFill="1" applyBorder="1" applyAlignment="1">
      <alignment horizontal="center" vertical="center"/>
    </xf>
    <xf numFmtId="44" fontId="3" fillId="0" borderId="2" xfId="0" applyNumberFormat="1" applyFont="1" applyFill="1" applyBorder="1" applyAlignment="1">
      <alignment horizontal="center" vertical="center"/>
    </xf>
    <xf numFmtId="44" fontId="3" fillId="0" borderId="23" xfId="2" applyFont="1" applyFill="1" applyBorder="1" applyAlignment="1">
      <alignment horizontal="center" vertical="center"/>
    </xf>
    <xf numFmtId="44" fontId="3" fillId="0" borderId="9" xfId="0" applyNumberFormat="1" applyFont="1" applyFill="1" applyBorder="1" applyAlignment="1">
      <alignment horizontal="center" vertical="center"/>
    </xf>
  </cellXfs>
  <cellStyles count="3">
    <cellStyle name="Normalny" xfId="0" builtinId="0"/>
    <cellStyle name="Procentowy" xfId="1" builtinId="5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topLeftCell="A19" zoomScaleNormal="100" zoomScaleSheetLayoutView="115" workbookViewId="0">
      <selection activeCell="F20" sqref="F20"/>
    </sheetView>
  </sheetViews>
  <sheetFormatPr defaultRowHeight="12"/>
  <cols>
    <col min="1" max="1" width="6.5703125" style="19" customWidth="1"/>
    <col min="2" max="2" width="40.85546875" style="7" customWidth="1"/>
    <col min="3" max="3" width="5.5703125" style="7" bestFit="1" customWidth="1"/>
    <col min="4" max="4" width="5" style="7" bestFit="1" customWidth="1"/>
    <col min="5" max="5" width="21.5703125" style="23" bestFit="1" customWidth="1"/>
    <col min="6" max="6" width="15.7109375" style="7" customWidth="1"/>
    <col min="7" max="7" width="21.140625" style="7" bestFit="1" customWidth="1"/>
    <col min="8" max="8" width="15.140625" style="7" customWidth="1"/>
    <col min="9" max="10" width="11.5703125" style="7" bestFit="1" customWidth="1"/>
    <col min="11" max="16384" width="9.140625" style="7"/>
  </cols>
  <sheetData>
    <row r="1" spans="1:9" ht="14.25" customHeight="1">
      <c r="A1" s="20" t="s">
        <v>28</v>
      </c>
      <c r="C1" s="8"/>
      <c r="D1" s="8"/>
      <c r="E1" s="29"/>
    </row>
    <row r="2" spans="1:9" ht="36.75" customHeight="1" thickBot="1">
      <c r="A2" s="127" t="s">
        <v>11</v>
      </c>
      <c r="B2" s="127"/>
      <c r="C2" s="127"/>
      <c r="D2" s="127"/>
      <c r="E2" s="127"/>
      <c r="F2" s="127"/>
      <c r="G2" s="127"/>
      <c r="H2" s="127"/>
    </row>
    <row r="3" spans="1:9" ht="25.5" customHeight="1" thickBot="1">
      <c r="A3" s="39" t="s">
        <v>12</v>
      </c>
      <c r="B3" s="24" t="s">
        <v>3</v>
      </c>
      <c r="C3" s="25" t="s">
        <v>2</v>
      </c>
      <c r="D3" s="25" t="s">
        <v>5</v>
      </c>
      <c r="E3" s="30" t="s">
        <v>6</v>
      </c>
      <c r="F3" s="25" t="s">
        <v>1</v>
      </c>
      <c r="G3" s="25" t="s">
        <v>4</v>
      </c>
      <c r="H3" s="25" t="s">
        <v>0</v>
      </c>
    </row>
    <row r="4" spans="1:9" ht="15" customHeight="1" thickBot="1">
      <c r="A4" s="53" t="s">
        <v>8</v>
      </c>
      <c r="B4" s="128" t="s">
        <v>30</v>
      </c>
      <c r="C4" s="129"/>
      <c r="D4" s="129"/>
      <c r="E4" s="129"/>
      <c r="F4" s="129"/>
      <c r="G4" s="129"/>
      <c r="H4" s="130"/>
    </row>
    <row r="5" spans="1:9" ht="48.75" thickBot="1">
      <c r="A5" s="81">
        <v>1</v>
      </c>
      <c r="B5" s="82" t="s">
        <v>54</v>
      </c>
      <c r="C5" s="83" t="s">
        <v>7</v>
      </c>
      <c r="D5" s="83">
        <v>795</v>
      </c>
      <c r="E5" s="84"/>
      <c r="F5" s="85">
        <f>D5*E5</f>
        <v>0</v>
      </c>
      <c r="G5" s="86">
        <v>0.23</v>
      </c>
      <c r="H5" s="87">
        <f>F5+F5*G5</f>
        <v>0</v>
      </c>
    </row>
    <row r="6" spans="1:9" ht="48.75" thickBot="1">
      <c r="A6" s="37" t="s">
        <v>15</v>
      </c>
      <c r="B6" s="9" t="s">
        <v>55</v>
      </c>
      <c r="C6" s="21" t="s">
        <v>7</v>
      </c>
      <c r="D6" s="21">
        <v>168</v>
      </c>
      <c r="E6" s="31"/>
      <c r="F6" s="5">
        <f>D6*E6</f>
        <v>0</v>
      </c>
      <c r="G6" s="6">
        <v>0.23</v>
      </c>
      <c r="H6" s="10">
        <f>F6+F6*G6</f>
        <v>0</v>
      </c>
      <c r="I6" s="23"/>
    </row>
    <row r="7" spans="1:9" ht="26.25" customHeight="1" thickBot="1">
      <c r="A7" s="37" t="s">
        <v>32</v>
      </c>
      <c r="B7" s="65" t="s">
        <v>41</v>
      </c>
      <c r="C7" s="21" t="s">
        <v>23</v>
      </c>
      <c r="D7" s="21" t="s">
        <v>23</v>
      </c>
      <c r="E7" s="31" t="s">
        <v>23</v>
      </c>
      <c r="F7" s="5" t="s">
        <v>23</v>
      </c>
      <c r="G7" s="6" t="s">
        <v>23</v>
      </c>
      <c r="H7" s="10" t="s">
        <v>23</v>
      </c>
      <c r="I7" s="23"/>
    </row>
    <row r="8" spans="1:9" ht="12.75" thickBot="1">
      <c r="A8" s="81" t="s">
        <v>16</v>
      </c>
      <c r="B8" s="88" t="s">
        <v>37</v>
      </c>
      <c r="C8" s="83" t="s">
        <v>38</v>
      </c>
      <c r="D8" s="83">
        <v>1</v>
      </c>
      <c r="E8" s="84"/>
      <c r="F8" s="85">
        <f>D8*E8</f>
        <v>0</v>
      </c>
      <c r="G8" s="86">
        <v>0.23</v>
      </c>
      <c r="H8" s="87">
        <f>F8+F8*G8</f>
        <v>0</v>
      </c>
      <c r="I8" s="23"/>
    </row>
    <row r="9" spans="1:9" ht="12.75" thickBot="1">
      <c r="A9" s="37" t="s">
        <v>17</v>
      </c>
      <c r="B9" s="65" t="s">
        <v>36</v>
      </c>
      <c r="C9" s="21" t="s">
        <v>39</v>
      </c>
      <c r="D9" s="21">
        <v>1</v>
      </c>
      <c r="E9" s="31"/>
      <c r="F9" s="92">
        <f>D9*E9</f>
        <v>0</v>
      </c>
      <c r="G9" s="6">
        <v>0.23</v>
      </c>
      <c r="H9" s="10">
        <f>F9+F9*G9</f>
        <v>0</v>
      </c>
    </row>
    <row r="10" spans="1:9" ht="24.75" thickBot="1">
      <c r="A10" s="37" t="s">
        <v>45</v>
      </c>
      <c r="B10" s="14" t="s">
        <v>27</v>
      </c>
      <c r="C10" s="21" t="s">
        <v>23</v>
      </c>
      <c r="D10" s="21" t="s">
        <v>23</v>
      </c>
      <c r="E10" s="31" t="s">
        <v>23</v>
      </c>
      <c r="F10" s="51" t="s">
        <v>23</v>
      </c>
      <c r="G10" s="6" t="s">
        <v>23</v>
      </c>
      <c r="H10" s="52" t="s">
        <v>23</v>
      </c>
    </row>
    <row r="11" spans="1:9" ht="12.75" thickBot="1">
      <c r="A11" s="37" t="s">
        <v>46</v>
      </c>
      <c r="B11" s="49" t="s">
        <v>18</v>
      </c>
      <c r="C11" s="21" t="s">
        <v>7</v>
      </c>
      <c r="D11" s="22">
        <v>50</v>
      </c>
      <c r="E11" s="32"/>
      <c r="F11" s="3">
        <f>D11*E11</f>
        <v>0</v>
      </c>
      <c r="G11" s="4">
        <v>0.23</v>
      </c>
      <c r="H11" s="15">
        <f>F11+F11*G11</f>
        <v>0</v>
      </c>
    </row>
    <row r="12" spans="1:9" ht="12.75" thickBot="1">
      <c r="A12" s="44" t="s">
        <v>47</v>
      </c>
      <c r="B12" s="49" t="s">
        <v>19</v>
      </c>
      <c r="C12" s="21" t="s">
        <v>7</v>
      </c>
      <c r="D12" s="60">
        <v>90</v>
      </c>
      <c r="E12" s="45"/>
      <c r="F12" s="3">
        <f t="shared" ref="F12:F15" si="0">D12*E12</f>
        <v>0</v>
      </c>
      <c r="G12" s="46">
        <v>0.23</v>
      </c>
      <c r="H12" s="15">
        <f t="shared" ref="H12:H15" si="1">F12+F12*G12</f>
        <v>0</v>
      </c>
    </row>
    <row r="13" spans="1:9" ht="12.75" thickBot="1">
      <c r="A13" s="44" t="s">
        <v>48</v>
      </c>
      <c r="B13" s="49" t="s">
        <v>20</v>
      </c>
      <c r="C13" s="21" t="s">
        <v>7</v>
      </c>
      <c r="D13" s="60">
        <v>10</v>
      </c>
      <c r="E13" s="45"/>
      <c r="F13" s="3">
        <f t="shared" si="0"/>
        <v>0</v>
      </c>
      <c r="G13" s="46">
        <v>0.23</v>
      </c>
      <c r="H13" s="15">
        <f t="shared" si="1"/>
        <v>0</v>
      </c>
    </row>
    <row r="14" spans="1:9" ht="12.75" thickBot="1">
      <c r="A14" s="44" t="s">
        <v>49</v>
      </c>
      <c r="B14" s="49" t="s">
        <v>21</v>
      </c>
      <c r="C14" s="21" t="s">
        <v>7</v>
      </c>
      <c r="D14" s="61">
        <v>10</v>
      </c>
      <c r="E14" s="45"/>
      <c r="F14" s="3">
        <f t="shared" si="0"/>
        <v>0</v>
      </c>
      <c r="G14" s="46">
        <v>0.23</v>
      </c>
      <c r="H14" s="15">
        <f t="shared" si="1"/>
        <v>0</v>
      </c>
    </row>
    <row r="15" spans="1:9" ht="12.75" thickBot="1">
      <c r="A15" s="44" t="s">
        <v>50</v>
      </c>
      <c r="B15" s="50" t="s">
        <v>22</v>
      </c>
      <c r="C15" s="21" t="s">
        <v>7</v>
      </c>
      <c r="D15" s="61">
        <v>20</v>
      </c>
      <c r="E15" s="47"/>
      <c r="F15" s="59">
        <f t="shared" si="0"/>
        <v>0</v>
      </c>
      <c r="G15" s="48">
        <v>0.23</v>
      </c>
      <c r="H15" s="15">
        <f t="shared" si="1"/>
        <v>0</v>
      </c>
    </row>
    <row r="16" spans="1:9" ht="12.75" thickBot="1">
      <c r="A16" s="73"/>
      <c r="B16" s="74" t="s">
        <v>31</v>
      </c>
      <c r="C16" s="75"/>
      <c r="D16" s="76"/>
      <c r="E16" s="77"/>
      <c r="F16" s="78">
        <f>SUM(F11:F15)</f>
        <v>0</v>
      </c>
      <c r="G16" s="79"/>
      <c r="H16" s="80">
        <f>SUM(H11:H15)</f>
        <v>0</v>
      </c>
    </row>
    <row r="17" spans="1:8" ht="24.75" thickBot="1">
      <c r="A17" s="38" t="s">
        <v>51</v>
      </c>
      <c r="B17" s="66" t="s">
        <v>40</v>
      </c>
      <c r="C17" s="63" t="s">
        <v>23</v>
      </c>
      <c r="D17" s="67" t="s">
        <v>23</v>
      </c>
      <c r="E17" s="64" t="s">
        <v>23</v>
      </c>
      <c r="F17" s="131" t="s">
        <v>23</v>
      </c>
      <c r="G17" s="68" t="s">
        <v>23</v>
      </c>
      <c r="H17" s="132" t="s">
        <v>23</v>
      </c>
    </row>
    <row r="18" spans="1:8" ht="12.75" thickBot="1">
      <c r="A18" s="38" t="s">
        <v>52</v>
      </c>
      <c r="B18" s="88" t="s">
        <v>37</v>
      </c>
      <c r="C18" s="83" t="s">
        <v>38</v>
      </c>
      <c r="D18" s="122">
        <v>1</v>
      </c>
      <c r="E18" s="89"/>
      <c r="F18" s="90">
        <f t="shared" ref="F18:F19" si="2">D18*E18</f>
        <v>0</v>
      </c>
      <c r="G18" s="93">
        <v>0.23</v>
      </c>
      <c r="H18" s="91">
        <f t="shared" ref="H18:H19" si="3">F18+F18*G18</f>
        <v>0</v>
      </c>
    </row>
    <row r="19" spans="1:8" ht="12.75" thickBot="1">
      <c r="A19" s="62" t="s">
        <v>53</v>
      </c>
      <c r="B19" s="65" t="s">
        <v>36</v>
      </c>
      <c r="C19" s="124" t="s">
        <v>39</v>
      </c>
      <c r="D19" s="126">
        <v>1</v>
      </c>
      <c r="E19" s="125"/>
      <c r="F19" s="69">
        <f t="shared" si="2"/>
        <v>0</v>
      </c>
      <c r="G19" s="48">
        <v>0.23</v>
      </c>
      <c r="H19" s="70">
        <f t="shared" si="3"/>
        <v>0</v>
      </c>
    </row>
    <row r="20" spans="1:8" ht="12.75" thickBot="1">
      <c r="A20" s="41"/>
      <c r="B20" s="58" t="s">
        <v>24</v>
      </c>
      <c r="C20" s="18"/>
      <c r="D20" s="17"/>
      <c r="E20" s="56" t="s">
        <v>23</v>
      </c>
      <c r="F20" s="36">
        <f>SUM(F5,F6,F8,F9,F18,F19,F16)</f>
        <v>0</v>
      </c>
      <c r="G20" s="54" t="s">
        <v>23</v>
      </c>
      <c r="H20" s="13">
        <f>SUM(H5,H6,H8,H9,H18,H19,H16)</f>
        <v>0</v>
      </c>
    </row>
    <row r="21" spans="1:8" ht="12.75" thickBot="1">
      <c r="A21" s="38"/>
      <c r="B21" s="55"/>
      <c r="C21" s="12"/>
      <c r="D21" s="11"/>
      <c r="E21" s="112"/>
      <c r="F21" s="113"/>
      <c r="G21" s="114"/>
      <c r="H21" s="13"/>
    </row>
    <row r="22" spans="1:8" ht="12.75" thickBot="1">
      <c r="A22" s="53" t="s">
        <v>9</v>
      </c>
      <c r="B22" s="128" t="s">
        <v>29</v>
      </c>
      <c r="C22" s="129"/>
      <c r="D22" s="129"/>
      <c r="E22" s="129"/>
      <c r="F22" s="129"/>
      <c r="G22" s="129"/>
      <c r="H22" s="130"/>
    </row>
    <row r="23" spans="1:8" ht="72" customHeight="1" thickBot="1">
      <c r="A23" s="40">
        <v>1</v>
      </c>
      <c r="B23" s="82" t="s">
        <v>43</v>
      </c>
      <c r="C23" s="97" t="s">
        <v>7</v>
      </c>
      <c r="D23" s="97">
        <v>1143</v>
      </c>
      <c r="E23" s="98"/>
      <c r="F23" s="99">
        <f>D23*E23</f>
        <v>0</v>
      </c>
      <c r="G23" s="100">
        <v>0.23</v>
      </c>
      <c r="H23" s="101">
        <f>F23+F23*G23</f>
        <v>0</v>
      </c>
    </row>
    <row r="24" spans="1:8" ht="60" customHeight="1" thickBot="1">
      <c r="A24" s="62">
        <v>2</v>
      </c>
      <c r="B24" s="115" t="s">
        <v>44</v>
      </c>
      <c r="C24" s="116" t="s">
        <v>7</v>
      </c>
      <c r="D24" s="116">
        <v>168</v>
      </c>
      <c r="E24" s="117"/>
      <c r="F24" s="71">
        <f>D24*E24</f>
        <v>0</v>
      </c>
      <c r="G24" s="72">
        <v>0.23</v>
      </c>
      <c r="H24" s="16">
        <f>F24+F24*G24</f>
        <v>0</v>
      </c>
    </row>
    <row r="25" spans="1:8" ht="60" customHeight="1" thickBot="1">
      <c r="A25" s="37" t="s">
        <v>32</v>
      </c>
      <c r="B25" s="118" t="s">
        <v>42</v>
      </c>
      <c r="C25" s="119" t="s">
        <v>23</v>
      </c>
      <c r="D25" s="119" t="s">
        <v>23</v>
      </c>
      <c r="E25" s="120" t="s">
        <v>23</v>
      </c>
      <c r="F25" s="133" t="s">
        <v>23</v>
      </c>
      <c r="G25" s="46" t="s">
        <v>23</v>
      </c>
      <c r="H25" s="134" t="s">
        <v>23</v>
      </c>
    </row>
    <row r="26" spans="1:8" ht="12.75" thickBot="1">
      <c r="A26" s="81" t="s">
        <v>16</v>
      </c>
      <c r="B26" s="121" t="s">
        <v>33</v>
      </c>
      <c r="C26" s="122" t="s">
        <v>35</v>
      </c>
      <c r="D26" s="122">
        <v>1</v>
      </c>
      <c r="E26" s="123"/>
      <c r="F26" s="94">
        <f t="shared" ref="F26:F27" si="4">D26*E26</f>
        <v>0</v>
      </c>
      <c r="G26" s="95">
        <v>0.23</v>
      </c>
      <c r="H26" s="96">
        <f t="shared" ref="H26:H27" si="5">F26+F26*G26</f>
        <v>0</v>
      </c>
    </row>
    <row r="27" spans="1:8" ht="12.75" thickBot="1">
      <c r="A27" s="37" t="s">
        <v>17</v>
      </c>
      <c r="B27" s="118" t="s">
        <v>34</v>
      </c>
      <c r="C27" s="119" t="s">
        <v>35</v>
      </c>
      <c r="D27" s="119">
        <v>1</v>
      </c>
      <c r="E27" s="120"/>
      <c r="F27" s="1">
        <f t="shared" si="4"/>
        <v>0</v>
      </c>
      <c r="G27" s="2">
        <v>0.23</v>
      </c>
      <c r="H27" s="16">
        <f t="shared" si="5"/>
        <v>0</v>
      </c>
    </row>
    <row r="28" spans="1:8" ht="15" customHeight="1" thickBot="1">
      <c r="A28" s="41"/>
      <c r="B28" s="58" t="s">
        <v>26</v>
      </c>
      <c r="C28" s="18"/>
      <c r="D28" s="17"/>
      <c r="E28" s="56" t="s">
        <v>25</v>
      </c>
      <c r="F28" s="34">
        <f>SUM(F23:F27)</f>
        <v>0</v>
      </c>
      <c r="G28" s="57" t="s">
        <v>25</v>
      </c>
      <c r="H28" s="26">
        <f>SUM(H23:H27)</f>
        <v>0</v>
      </c>
    </row>
    <row r="29" spans="1:8" ht="20.25" customHeight="1" thickBot="1">
      <c r="A29" s="42" t="s">
        <v>10</v>
      </c>
      <c r="B29" s="27"/>
      <c r="C29" s="27"/>
      <c r="D29" s="27"/>
      <c r="E29" s="35" t="s">
        <v>13</v>
      </c>
      <c r="F29" s="28">
        <f>F20+F28</f>
        <v>0</v>
      </c>
      <c r="G29" s="33" t="s">
        <v>14</v>
      </c>
      <c r="H29" s="28">
        <f>H20+H28</f>
        <v>0</v>
      </c>
    </row>
    <row r="30" spans="1:8" ht="20.25" customHeight="1">
      <c r="A30" s="107"/>
      <c r="B30" s="108"/>
      <c r="C30" s="108"/>
      <c r="D30" s="108"/>
      <c r="E30" s="109"/>
      <c r="F30" s="110"/>
      <c r="G30" s="111"/>
      <c r="H30" s="110"/>
    </row>
    <row r="31" spans="1:8" ht="20.25" customHeight="1">
      <c r="A31" s="107"/>
      <c r="B31" s="108"/>
      <c r="C31" s="108"/>
      <c r="D31" s="108"/>
      <c r="E31" s="109"/>
      <c r="F31" s="110"/>
      <c r="G31" s="111"/>
      <c r="H31" s="110"/>
    </row>
    <row r="32" spans="1:8">
      <c r="A32" s="43"/>
    </row>
    <row r="33" spans="1:10">
      <c r="A33" s="102"/>
      <c r="B33" s="102"/>
      <c r="C33" s="103"/>
      <c r="D33" s="103"/>
      <c r="E33" s="104"/>
      <c r="F33" s="103"/>
      <c r="G33" s="103"/>
      <c r="H33" s="104"/>
    </row>
    <row r="34" spans="1:10">
      <c r="A34" s="43"/>
    </row>
    <row r="35" spans="1:10">
      <c r="A35" s="43"/>
      <c r="G35" s="105"/>
      <c r="H35" s="106"/>
      <c r="J35" s="23"/>
    </row>
    <row r="36" spans="1:10">
      <c r="A36" s="43"/>
      <c r="H36" s="23"/>
      <c r="J36" s="23"/>
    </row>
    <row r="37" spans="1:10">
      <c r="A37" s="43"/>
      <c r="H37" s="23"/>
      <c r="J37" s="23"/>
    </row>
    <row r="38" spans="1:10">
      <c r="A38" s="43"/>
      <c r="H38" s="23"/>
      <c r="J38" s="23"/>
    </row>
    <row r="39" spans="1:10">
      <c r="A39" s="43"/>
      <c r="H39" s="23"/>
      <c r="J39" s="23"/>
    </row>
    <row r="40" spans="1:10">
      <c r="A40" s="43"/>
      <c r="G40" s="105"/>
      <c r="H40" s="106"/>
      <c r="J40" s="23"/>
    </row>
    <row r="41" spans="1:10">
      <c r="H41" s="23"/>
      <c r="J41" s="23"/>
    </row>
    <row r="42" spans="1:10">
      <c r="H42" s="23"/>
    </row>
  </sheetData>
  <mergeCells count="3">
    <mergeCell ref="A2:H2"/>
    <mergeCell ref="B22:H22"/>
    <mergeCell ref="B4:H4"/>
  </mergeCells>
  <phoneticPr fontId="2" type="noConversion"/>
  <pageMargins left="0.7" right="0.7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Oferta</vt:lpstr>
      <vt:lpstr>Oferta!Obszar_wydruku</vt:lpstr>
    </vt:vector>
  </TitlesOfParts>
  <Company>ZTP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mfrydrych</dc:creator>
  <cp:lastModifiedBy>Anna</cp:lastModifiedBy>
  <cp:lastPrinted>2020-01-22T17:05:54Z</cp:lastPrinted>
  <dcterms:created xsi:type="dcterms:W3CDTF">2016-04-21T13:50:40Z</dcterms:created>
  <dcterms:modified xsi:type="dcterms:W3CDTF">2020-09-24T07:14:58Z</dcterms:modified>
</cp:coreProperties>
</file>