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bliczny\PRZETARGI\2020 PRZETARGI\3PN2020 - UTRZYMANIE DRZEW\Załączniki do SIWZ\"/>
    </mc:Choice>
  </mc:AlternateContent>
  <xr:revisionPtr revIDLastSave="0" documentId="13_ncr:1_{4F02FB05-C222-4DD9-BEF3-3BC556187315}" xr6:coauthVersionLast="45" xr6:coauthVersionMax="45" xr10:uidLastSave="{00000000-0000-0000-0000-000000000000}"/>
  <bookViews>
    <workbookView xWindow="-120" yWindow="-120" windowWidth="29040" windowHeight="15840" tabRatio="811" activeTab="1" xr2:uid="{00000000-000D-0000-FFFF-FFFF00000000}"/>
  </bookViews>
  <sheets>
    <sheet name="cz.1 Śródmieście" sheetId="3" r:id="rId1"/>
    <sheet name="cz.2 Ochota, Ursus, Włochy" sheetId="7" r:id="rId2"/>
  </sheets>
  <definedNames>
    <definedName name="_xlnm.Print_Area" localSheetId="0">'cz.1 Śródmieście'!$A$1:$H$65</definedName>
    <definedName name="_xlnm.Print_Area" localSheetId="1">'cz.2 Ochota, Ursus, Włochy'!$A$1:$H$68</definedName>
    <definedName name="Z_0FE0EB12_56A8_44B3_A398_2E1935A80BC7_.wvu.PrintArea" localSheetId="0" hidden="1">'cz.1 Śródmieście'!$A$1:$H$65</definedName>
    <definedName name="Z_0FE0EB12_56A8_44B3_A398_2E1935A80BC7_.wvu.PrintArea" localSheetId="1" hidden="1">'cz.2 Ochota, Ursus, Włochy'!$A$1:$H$65</definedName>
    <definedName name="Z_11027A4C_B8D9_4102_B593_E090A05835E9_.wvu.PrintArea" localSheetId="0" hidden="1">'cz.1 Śródmieście'!$A$1:$H$54</definedName>
    <definedName name="Z_11027A4C_B8D9_4102_B593_E090A05835E9_.wvu.PrintArea" localSheetId="1" hidden="1">'cz.2 Ochota, Ursus, Włochy'!$A$1:$H$54</definedName>
    <definedName name="Z_143A794B_77E8_46B1_A979_C691F8BC45BF_.wvu.PrintArea" localSheetId="0" hidden="1">'cz.1 Śródmieście'!$A$1:$H$68</definedName>
    <definedName name="Z_143A794B_77E8_46B1_A979_C691F8BC45BF_.wvu.PrintArea" localSheetId="1" hidden="1">'cz.2 Ochota, Ursus, Włochy'!$A$1:$H$68</definedName>
    <definedName name="Z_1882686E_F13B_4BDE_962B_267045F764AB_.wvu.PrintArea" localSheetId="0" hidden="1">'cz.1 Śródmieście'!$A$1:$H$65</definedName>
    <definedName name="Z_1882686E_F13B_4BDE_962B_267045F764AB_.wvu.PrintArea" localSheetId="1" hidden="1">'cz.2 Ochota, Ursus, Włochy'!$A$1:$H$68</definedName>
    <definedName name="Z_22A82A6C_52D7_4676_BD47_682F230D569D_.wvu.PrintArea" localSheetId="0" hidden="1">'cz.1 Śródmieście'!$A$1:$H$65</definedName>
    <definedName name="Z_22A82A6C_52D7_4676_BD47_682F230D569D_.wvu.PrintArea" localSheetId="1" hidden="1">'cz.2 Ochota, Ursus, Włochy'!$A$1:$H$65</definedName>
    <definedName name="Z_2F42D67B_11A9_4BC8_85AE_C18572BD2198_.wvu.PrintArea" localSheetId="0" hidden="1">'cz.1 Śródmieście'!$A$1:$H$65</definedName>
    <definedName name="Z_2F42D67B_11A9_4BC8_85AE_C18572BD2198_.wvu.PrintArea" localSheetId="1" hidden="1">'cz.2 Ochota, Ursus, Włochy'!$A$1:$H$65</definedName>
    <definedName name="Z_3625390D_4727_423A_9ECA_5073770B8F2C_.wvu.PrintArea" localSheetId="0" hidden="1">'cz.1 Śródmieście'!$A$1:$H$54</definedName>
    <definedName name="Z_3625390D_4727_423A_9ECA_5073770B8F2C_.wvu.PrintArea" localSheetId="1" hidden="1">'cz.2 Ochota, Ursus, Włochy'!$A$1:$H$54</definedName>
    <definedName name="Z_5331F885_E3C2_404F_800E_B3B4327D9065_.wvu.PrintArea" localSheetId="0" hidden="1">'cz.1 Śródmieście'!$A$1:$H$65</definedName>
    <definedName name="Z_5331F885_E3C2_404F_800E_B3B4327D9065_.wvu.PrintArea" localSheetId="1" hidden="1">'cz.2 Ochota, Ursus, Włochy'!$A$1:$H$68</definedName>
    <definedName name="Z_5A48A791_5D58_494A_A33C_C605CF10BFD5_.wvu.PrintArea" localSheetId="0" hidden="1">'cz.1 Śródmieście'!$A$1:$H$54</definedName>
    <definedName name="Z_5A48A791_5D58_494A_A33C_C605CF10BFD5_.wvu.PrintArea" localSheetId="1" hidden="1">'cz.2 Ochota, Ursus, Włochy'!$A$1:$H$54</definedName>
    <definedName name="Z_5D5A7CB1_F2AE_4575_93AE_4A09359B6411_.wvu.PrintArea" localSheetId="0" hidden="1">'cz.1 Śródmieście'!$A$1:$H$65</definedName>
    <definedName name="Z_5D5A7CB1_F2AE_4575_93AE_4A09359B6411_.wvu.PrintArea" localSheetId="1" hidden="1">'cz.2 Ochota, Ursus, Włochy'!$A$1:$H$68</definedName>
    <definedName name="Z_5FC1CA22_8774_4809_9ED3_7F910EE8015B_.wvu.PrintArea" localSheetId="0" hidden="1">'cz.1 Śródmieście'!$A$1:$H$65</definedName>
    <definedName name="Z_5FC1CA22_8774_4809_9ED3_7F910EE8015B_.wvu.PrintArea" localSheetId="1" hidden="1">'cz.2 Ochota, Ursus, Włochy'!$A$1:$H$68</definedName>
    <definedName name="Z_669663A1_AC19_49C3_9DCF_1FCACF6DB4D8_.wvu.PrintArea" localSheetId="0" hidden="1">'cz.1 Śródmieście'!$A$1:$H$65</definedName>
    <definedName name="Z_669663A1_AC19_49C3_9DCF_1FCACF6DB4D8_.wvu.PrintArea" localSheetId="1" hidden="1">'cz.2 Ochota, Ursus, Włochy'!$A$1:$H$65</definedName>
    <definedName name="Z_6BAC1CE4_43A5_47BC_A8DC_EF56AB703818_.wvu.PrintArea" localSheetId="0" hidden="1">'cz.1 Śródmieście'!$A$1:$H$65</definedName>
    <definedName name="Z_6BAC1CE4_43A5_47BC_A8DC_EF56AB703818_.wvu.PrintArea" localSheetId="1" hidden="1">'cz.2 Ochota, Ursus, Włochy'!$A$1:$H$65</definedName>
    <definedName name="Z_7615B1AA_2EE3_479E_9A4B_138532599F68_.wvu.PrintArea" localSheetId="0" hidden="1">'cz.1 Śródmieście'!$A$1:$H$54</definedName>
    <definedName name="Z_7615B1AA_2EE3_479E_9A4B_138532599F68_.wvu.PrintArea" localSheetId="1" hidden="1">'cz.2 Ochota, Ursus, Włochy'!$A$1:$H$54</definedName>
    <definedName name="Z_7764D582_0260_4C85_A806_0DD45C76546C_.wvu.PrintArea" localSheetId="0" hidden="1">'cz.1 Śródmieście'!$A$1:$H$65</definedName>
    <definedName name="Z_7764D582_0260_4C85_A806_0DD45C76546C_.wvu.PrintArea" localSheetId="1" hidden="1">'cz.2 Ochota, Ursus, Włochy'!$A$1:$H$68</definedName>
    <definedName name="Z_7837CFA7_99C8_40DC_B246_7E8AB383FF51_.wvu.PrintArea" localSheetId="0" hidden="1">'cz.1 Śródmieście'!$A$1:$H$54</definedName>
    <definedName name="Z_7837CFA7_99C8_40DC_B246_7E8AB383FF51_.wvu.PrintArea" localSheetId="1" hidden="1">'cz.2 Ochota, Ursus, Włochy'!$A$1:$H$54</definedName>
    <definedName name="Z_7E078C28_CEC3_46D5_9A43_5A2AD2F3C481_.wvu.PrintArea" localSheetId="0" hidden="1">'cz.1 Śródmieście'!$A$1:$H$68</definedName>
    <definedName name="Z_7E078C28_CEC3_46D5_9A43_5A2AD2F3C481_.wvu.PrintArea" localSheetId="1" hidden="1">'cz.2 Ochota, Ursus, Włochy'!$A$1:$H$68</definedName>
    <definedName name="Z_8413483D_2B2A_471E_AEEA_894D39CBD7B7_.wvu.PrintArea" localSheetId="0" hidden="1">'cz.1 Śródmieście'!$A$1:$H$54</definedName>
    <definedName name="Z_8413483D_2B2A_471E_AEEA_894D39CBD7B7_.wvu.PrintArea" localSheetId="1" hidden="1">'cz.2 Ochota, Ursus, Włochy'!$A$1:$H$54</definedName>
    <definedName name="Z_8E0895C1_1F06_4F68_AE72_093BDC911C6F_.wvu.PrintArea" localSheetId="0" hidden="1">'cz.1 Śródmieście'!$A$1:$H$65</definedName>
    <definedName name="Z_8E0895C1_1F06_4F68_AE72_093BDC911C6F_.wvu.PrintArea" localSheetId="1" hidden="1">'cz.2 Ochota, Ursus, Włochy'!$A$1:$H$65</definedName>
    <definedName name="Z_93BEEEAA_74D1_4967_ACB8_E55E3D255814_.wvu.PrintArea" localSheetId="0" hidden="1">'cz.1 Śródmieście'!$A$1:$H$65</definedName>
    <definedName name="Z_93BEEEAA_74D1_4967_ACB8_E55E3D255814_.wvu.PrintArea" localSheetId="1" hidden="1">'cz.2 Ochota, Ursus, Włochy'!$A$1:$H$65</definedName>
    <definedName name="Z_961175F2_8A56_4641_AE4A_3CD99F2F8E21_.wvu.PrintArea" localSheetId="0" hidden="1">'cz.1 Śródmieście'!$A$1:$H$65</definedName>
    <definedName name="Z_961175F2_8A56_4641_AE4A_3CD99F2F8E21_.wvu.PrintArea" localSheetId="1" hidden="1">'cz.2 Ochota, Ursus, Włochy'!$A$1:$H$68</definedName>
    <definedName name="Z_B4C2395F_378A_427A_AC4F_3ED621226B6F_.wvu.PrintArea" localSheetId="0" hidden="1">'cz.1 Śródmieście'!$A$1:$H$55</definedName>
    <definedName name="Z_B4C2395F_378A_427A_AC4F_3ED621226B6F_.wvu.PrintArea" localSheetId="1" hidden="1">'cz.2 Ochota, Ursus, Włochy'!$A$1:$H$55</definedName>
    <definedName name="Z_B71414E0_4589_4DD9_8361_D8CB6F7BF356_.wvu.PrintArea" localSheetId="0" hidden="1">'cz.1 Śródmieście'!$A$1:$H$54</definedName>
    <definedName name="Z_B71414E0_4589_4DD9_8361_D8CB6F7BF356_.wvu.PrintArea" localSheetId="1" hidden="1">'cz.2 Ochota, Ursus, Włochy'!$A$1:$H$54</definedName>
    <definedName name="Z_C59FDC5B_9747_4D72_87AB_BD55E357077C_.wvu.PrintArea" localSheetId="0" hidden="1">'cz.1 Śródmieście'!$A$1:$H$65</definedName>
    <definedName name="Z_C59FDC5B_9747_4D72_87AB_BD55E357077C_.wvu.PrintArea" localSheetId="1" hidden="1">'cz.2 Ochota, Ursus, Włochy'!$A$1:$H$65</definedName>
    <definedName name="Z_C59FDC5B_9747_4D72_87AB_BD55E357077C_.wvu.Rows" localSheetId="0" hidden="1">'cz.1 Śródmieście'!#REF!,'cz.1 Śródmieście'!#REF!</definedName>
    <definedName name="Z_C59FDC5B_9747_4D72_87AB_BD55E357077C_.wvu.Rows" localSheetId="1" hidden="1">'cz.2 Ochota, Ursus, Włochy'!#REF!,'cz.2 Ochota, Ursus, Włochy'!#REF!</definedName>
    <definedName name="Z_DB9D208D_4273_4405_BF66_6B3DED72B7BC_.wvu.PrintArea" localSheetId="0" hidden="1">'cz.1 Śródmieście'!$A$1:$H$54</definedName>
    <definedName name="Z_DB9D208D_4273_4405_BF66_6B3DED72B7BC_.wvu.PrintArea" localSheetId="1" hidden="1">'cz.2 Ochota, Ursus, Włochy'!$A$1:$H$54</definedName>
    <definedName name="Z_DC49D4FE_B676_4881_AEB2_1B8D50A88EED_.wvu.PrintArea" localSheetId="0" hidden="1">'cz.1 Śródmieście'!$A$1:$H$54</definedName>
    <definedName name="Z_DC49D4FE_B676_4881_AEB2_1B8D50A88EED_.wvu.PrintArea" localSheetId="1" hidden="1">'cz.2 Ochota, Ursus, Włochy'!$A$1:$H$54</definedName>
    <definedName name="Z_DE20AC39_D74D_477A_A02E_5D2B06EE0B2F_.wvu.PrintArea" localSheetId="0" hidden="1">'cz.1 Śródmieście'!$A$1:$H$54</definedName>
    <definedName name="Z_DE20AC39_D74D_477A_A02E_5D2B06EE0B2F_.wvu.PrintArea" localSheetId="1" hidden="1">'cz.2 Ochota, Ursus, Włochy'!$A$1:$H$54</definedName>
    <definedName name="Z_E1C3475A_1B9F_47E5_A631_3C093959A3D2_.wvu.PrintArea" localSheetId="0" hidden="1">'cz.1 Śródmieście'!$A$1:$H$54</definedName>
    <definedName name="Z_E1C3475A_1B9F_47E5_A631_3C093959A3D2_.wvu.PrintArea" localSheetId="1" hidden="1">'cz.2 Ochota, Ursus, Włochy'!$A$1:$H$54</definedName>
    <definedName name="Z_E5295C90_FEA9_43C3_94D2_EC8F7488B48D_.wvu.PrintArea" localSheetId="0" hidden="1">'cz.1 Śródmieście'!$A$1:$H$65</definedName>
    <definedName name="Z_E5295C90_FEA9_43C3_94D2_EC8F7488B48D_.wvu.PrintArea" localSheetId="1" hidden="1">'cz.2 Ochota, Ursus, Włochy'!$A$1:$H$68</definedName>
    <definedName name="Z_EC746C80_0750_4B08_AA86_8A57BF20D698_.wvu.PrintArea" localSheetId="0" hidden="1">'cz.1 Śródmieście'!$A$1:$H$68</definedName>
    <definedName name="Z_EC746C80_0750_4B08_AA86_8A57BF20D698_.wvu.PrintArea" localSheetId="1" hidden="1">'cz.2 Ochota, Ursus, Włochy'!$A$1:$H$68</definedName>
    <definedName name="Z_F56264EA_748C_4EB5_AEED_5D037DD92B27_.wvu.PrintArea" localSheetId="0" hidden="1">'cz.1 Śródmieście'!$A$1:$H$54</definedName>
    <definedName name="Z_F56264EA_748C_4EB5_AEED_5D037DD92B27_.wvu.PrintArea" localSheetId="1" hidden="1">'cz.2 Ochota, Ursus, Włochy'!$A$1:$H$54</definedName>
  </definedNames>
  <calcPr calcId="181029" fullPrecision="0"/>
  <customWorkbookViews>
    <customWorkbookView name="Spóz-Byrska Katarzyna - Widok osobisty" guid="{E5295C90-FEA9-43C3-94D2-EC8F7488B48D}" mergeInterval="0" personalView="1" maximized="1" xWindow="-8" yWindow="-8" windowWidth="1936" windowHeight="1056" tabRatio="811" activeSheetId="2"/>
    <customWorkbookView name="Kowalska Agnieszka - Widok osobisty" guid="{961175F2-8A56-4641-AE4A-3CD99F2F8E21}" mergeInterval="0" personalView="1" maximized="1" xWindow="-8" yWindow="-8" windowWidth="1936" windowHeight="1056" tabRatio="811" activeSheetId="7"/>
    <customWorkbookView name="Rutkowska Anna - Widok osobisty" guid="{5331F885-E3C2-404F-800E-B3B4327D9065}" mergeInterval="0" personalView="1" maximized="1" xWindow="-8" yWindow="-8" windowWidth="1936" windowHeight="1056" tabRatio="909" activeSheetId="11"/>
    <customWorkbookView name="Burda Anna - Widok osobisty" guid="{5FC1CA22-8774-4809-9ED3-7F910EE8015B}" mergeInterval="0" personalView="1" maximized="1" xWindow="-8" yWindow="-8" windowWidth="1936" windowHeight="1056" tabRatio="909" activeSheetId="7"/>
    <customWorkbookView name="Gayer-Bartosik Dominika - Widok osobisty" guid="{7E078C28-CEC3-46D5-9A43-5A2AD2F3C481}" mergeInterval="0" personalView="1" maximized="1" xWindow="-8" yWindow="-8" windowWidth="1936" windowHeight="1056" tabRatio="811" activeSheetId="5"/>
    <customWorkbookView name="Nowocin Kamila - Widok osobisty" guid="{EC746C80-0750-4B08-AA86-8A57BF20D698}" mergeInterval="0" personalView="1" maximized="1" xWindow="-8" yWindow="-8" windowWidth="1936" windowHeight="1056" tabRatio="811" activeSheetId="12"/>
    <customWorkbookView name="Stępniak Agnieszka - Widok osobisty" guid="{93BEEEAA-74D1-4967-ACB8-E55E3D255814}" mergeInterval="0" personalView="1" maximized="1" xWindow="-8" yWindow="-8" windowWidth="1936" windowHeight="1056" tabRatio="909" activeSheetId="7"/>
    <customWorkbookView name="Katarzyna Rymsza-Żuk - Widok osobisty" guid="{669663A1-AC19-49C3-9DCF-1FCACF6DB4D8}" mergeInterval="0" personalView="1" maximized="1" xWindow="1" yWindow="1" windowWidth="1596" windowHeight="671" tabRatio="909" activeSheetId="3"/>
    <customWorkbookView name="Majczyna Sławomir - Widok osobisty" guid="{8E0895C1-1F06-4F68-AE72-093BDC911C6F}" mergeInterval="0" personalView="1" maximized="1" xWindow="-8" yWindow="-8" windowWidth="1936" windowHeight="1056" tabRatio="909" activeSheetId="14"/>
    <customWorkbookView name="mzajac - Widok osobisty" guid="{C59FDC5B-9747-4D72-87AB-BD55E357077C}" mergeInterval="0" personalView="1" maximized="1" xWindow="-8" yWindow="-8" windowWidth="1616" windowHeight="876" tabRatio="940" activeSheetId="3"/>
    <customWorkbookView name="smajczyna - Widok osobisty" guid="{5A48A791-5D58-494A-A33C-C605CF10BFD5}" mergeInterval="0" personalView="1" maximized="1" windowWidth="1276" windowHeight="799" tabRatio="975" activeSheetId="10"/>
    <customWorkbookView name="jmazur - Widok osobisty" guid="{3625390D-4727-423A-9ECA-5073770B8F2C}" mergeInterval="0" personalView="1" maximized="1" xWindow="-8" yWindow="-8" windowWidth="1616" windowHeight="876" tabRatio="975" activeSheetId="18"/>
    <customWorkbookView name="amatz - Widok osobisty" guid="{8413483D-2B2A-471E-AEEA-894D39CBD7B7}" mergeInterval="0" personalView="1" maximized="1" xWindow="-8" yWindow="-8" windowWidth="1696" windowHeight="1026" tabRatio="975" activeSheetId="15"/>
    <customWorkbookView name="astaniewicz - Widok osobisty" guid="{F56264EA-748C-4EB5-AEED-5D037DD92B27}" mergeInterval="0" personalView="1" maximized="1" windowWidth="1276" windowHeight="779" tabRatio="975" activeSheetId="3"/>
    <customWorkbookView name="bbratek - Widok osobisty" guid="{6BAC1CE4-43A5-47BC-A8DC-EF56AB703818}" mergeInterval="0" personalView="1" maximized="1" windowWidth="1276" windowHeight="799" tabRatio="940" activeSheetId="2"/>
    <customWorkbookView name="dgayer - Widok osobisty" guid="{7615B1AA-2EE3-479E-9A4B-138532599F68}" mergeInterval="0" personalView="1" maximized="1" windowWidth="1276" windowHeight="799" tabRatio="975" activeSheetId="9"/>
    <customWorkbookView name="kpodgorska - Widok osobisty" guid="{7837CFA7-99C8-40DC-B246-7E8AB383FF51}" mergeInterval="0" personalView="1" maximized="1" windowWidth="1276" windowHeight="679" tabRatio="975" activeSheetId="3"/>
    <customWorkbookView name="klukasik - Widok osobisty" guid="{B71414E0-4589-4DD9-8361-D8CB6F7BF356}" mergeInterval="0" personalView="1" maximized="1" xWindow="-8" yWindow="-8" windowWidth="1616" windowHeight="876" tabRatio="961" activeSheetId="6"/>
    <customWorkbookView name="mkucinska - Widok osobisty" guid="{B4C2395F-378A-427A-AC4F-3ED621226B6F}" mergeInterval="0" personalView="1" maximized="1" xWindow="-8" yWindow="-8" windowWidth="1616" windowHeight="876" tabRatio="940" activeSheetId="8"/>
    <customWorkbookView name="mrotter - Widok osobisty" guid="{DE20AC39-D74D-477A-A02E-5D2B06EE0B2F}" mergeInterval="0" personalView="1" maximized="1" xWindow="-8" yWindow="-8" windowWidth="1616" windowHeight="876" tabRatio="975" activeSheetId="22"/>
    <customWorkbookView name="dwandel - Widok osobisty" guid="{DB9D208D-4273-4405-BF66-6B3DED72B7BC}" mergeInterval="0" personalView="1" maximized="1" windowWidth="1276" windowHeight="729" tabRatio="975" activeSheetId="21"/>
    <customWorkbookView name="eswiatkowska - Widok osobisty" guid="{22A82A6C-52D7-4676-BD47-682F230D569D}" mergeInterval="0" personalView="1" maximized="1" xWindow="-8" yWindow="-8" windowWidth="1616" windowHeight="876" tabRatio="940" activeSheetId="8"/>
    <customWorkbookView name="astepniak - Widok osobisty" guid="{E1C3475A-1B9F-47E5-A631-3C093959A3D2}" mergeInterval="0" personalView="1" maximized="1" windowWidth="1276" windowHeight="799" tabRatio="975" activeSheetId="5"/>
    <customWorkbookView name="mbanach - Widok osobisty" guid="{11027A4C-B8D9-4102-B593-E090A05835E9}" mergeInterval="0" personalView="1" maximized="1" windowWidth="1276" windowHeight="799" tabRatio="975" activeSheetId="14"/>
    <customWorkbookView name="alisowska - Widok osobisty" guid="{DC49D4FE-B676-4881-AEB2-1B8D50A88EED}" mergeInterval="0" personalView="1" maximized="1" windowWidth="1276" windowHeight="799" tabRatio="975" activeSheetId="16"/>
    <customWorkbookView name="kspoz - Widok osobisty" guid="{2F42D67B-11A9-4BC8-85AE-C18572BD2198}" mergeInterval="0" personalView="1" maximized="1" windowWidth="1676" windowHeight="805" tabRatio="940" activeSheetId="23"/>
    <customWorkbookView name="agnieszka.kowalska - Widok osobisty" guid="{0FE0EB12-56A8-44B3-A398-2E1935A80BC7}" mergeInterval="0" personalView="1" maximized="1" xWindow="1" yWindow="1" windowWidth="1596" windowHeight="671" tabRatio="909" activeSheetId="7"/>
    <customWorkbookView name="Szczepańska Ewa - Widok osobisty" guid="{143A794B-77E8-46B1-A979-C691F8BC45BF}" mergeInterval="0" personalView="1" xWindow="243" yWindow="23" windowWidth="1903" windowHeight="984" tabRatio="811" activeSheetId="3"/>
    <customWorkbookView name="Banach Magdalena - Widok osobisty" guid="{7764D582-0260-4C85-A806-0DD45C76546C}" mergeInterval="0" personalView="1" maximized="1" xWindow="-8" yWindow="-8" windowWidth="1936" windowHeight="1056" tabRatio="909" activeSheetId="4"/>
    <customWorkbookView name="Mirgos Katarzyna - Widok osobisty" guid="{5D5A7CB1-F2AE-4575-93AE-4A09359B6411}" mergeInterval="0" personalView="1" maximized="1" xWindow="-8" yWindow="-8" windowWidth="1936" windowHeight="1056" tabRatio="909" activeSheetId="9"/>
    <customWorkbookView name="Podgórska Katarzyna - Widok osobisty" guid="{1882686E-F13B-4BDE-962B-267045F764AB}" mergeInterval="0" personalView="1" xWindow="1995" yWindow="75" windowWidth="1440" windowHeight="759" tabRatio="811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7" l="1"/>
  <c r="D43" i="3"/>
  <c r="F48" i="7" l="1"/>
  <c r="H48" i="7" s="1"/>
  <c r="F48" i="3"/>
  <c r="H48" i="3" s="1"/>
  <c r="F53" i="7" l="1"/>
  <c r="H53" i="7" s="1"/>
  <c r="F52" i="7"/>
  <c r="H52" i="7" s="1"/>
  <c r="F51" i="7"/>
  <c r="H51" i="7" s="1"/>
  <c r="F50" i="7"/>
  <c r="H50" i="7" s="1"/>
  <c r="F49" i="7"/>
  <c r="H49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7" i="7"/>
  <c r="H17" i="7" s="1"/>
  <c r="F16" i="7"/>
  <c r="H16" i="7" s="1"/>
  <c r="F15" i="7"/>
  <c r="H15" i="7" s="1"/>
  <c r="F14" i="7"/>
  <c r="H14" i="7" s="1"/>
  <c r="F11" i="7"/>
  <c r="H11" i="7" s="1"/>
  <c r="F10" i="7"/>
  <c r="H10" i="7" s="1"/>
  <c r="F9" i="7"/>
  <c r="H9" i="7" s="1"/>
  <c r="F8" i="7"/>
  <c r="H8" i="7" s="1"/>
  <c r="F7" i="7"/>
  <c r="F53" i="3"/>
  <c r="H53" i="3" s="1"/>
  <c r="F52" i="3"/>
  <c r="H52" i="3" s="1"/>
  <c r="F51" i="3"/>
  <c r="H51" i="3" s="1"/>
  <c r="F50" i="3"/>
  <c r="H50" i="3" s="1"/>
  <c r="F49" i="3"/>
  <c r="H49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7" i="3"/>
  <c r="H17" i="3" s="1"/>
  <c r="F16" i="3"/>
  <c r="H16" i="3" s="1"/>
  <c r="F15" i="3"/>
  <c r="H15" i="3" s="1"/>
  <c r="F14" i="3"/>
  <c r="H14" i="3" s="1"/>
  <c r="F11" i="3"/>
  <c r="H11" i="3" s="1"/>
  <c r="F10" i="3"/>
  <c r="H10" i="3" s="1"/>
  <c r="F9" i="3"/>
  <c r="H9" i="3" s="1"/>
  <c r="F8" i="3"/>
  <c r="H8" i="3" s="1"/>
  <c r="F7" i="3"/>
  <c r="F54" i="7" l="1"/>
  <c r="H7" i="7"/>
  <c r="H54" i="7" s="1"/>
  <c r="F54" i="3"/>
  <c r="H7" i="3"/>
  <c r="H54" i="3" s="1"/>
</calcChain>
</file>

<file path=xl/sharedStrings.xml><?xml version="1.0" encoding="utf-8"?>
<sst xmlns="http://schemas.openxmlformats.org/spreadsheetml/2006/main" count="372" uniqueCount="116">
  <si>
    <t>x</t>
  </si>
  <si>
    <t>szt.</t>
  </si>
  <si>
    <t>RAZEM</t>
  </si>
  <si>
    <t>mp</t>
  </si>
  <si>
    <t>Rodzaj i zakres prac</t>
  </si>
  <si>
    <t>Pielenie misy</t>
  </si>
  <si>
    <t>Nawożenie</t>
  </si>
  <si>
    <t>Usuwanie młodych nasadzeń wraz z opalikowaniem</t>
  </si>
  <si>
    <t>Wykonanie misy</t>
  </si>
  <si>
    <t>Zakładanie osłon na pnie drzew</t>
  </si>
  <si>
    <t>Wartość
brutto</t>
  </si>
  <si>
    <t>J.m.</t>
  </si>
  <si>
    <t>201-300cm</t>
  </si>
  <si>
    <t>101-200cm</t>
  </si>
  <si>
    <t>powyżej 301cm</t>
  </si>
  <si>
    <t>Usuwanie karp</t>
  </si>
  <si>
    <t>Frezowanie karp</t>
  </si>
  <si>
    <t>Usuwanie odrostów</t>
  </si>
  <si>
    <t>Ilość</t>
  </si>
  <si>
    <t>6=4*5</t>
  </si>
  <si>
    <t>8=6+7</t>
  </si>
  <si>
    <t>………………………………………………………………………</t>
  </si>
  <si>
    <t xml:space="preserve">podpis i pieczątka imienna
</t>
  </si>
  <si>
    <t>uprawnionego(-ych) przedstawiciela(-li) firmy Wykonawcy</t>
  </si>
  <si>
    <t>Cena
jedn.
netto</t>
  </si>
  <si>
    <t>Wartość
netto</t>
  </si>
  <si>
    <t>Stawka
VAT %</t>
  </si>
  <si>
    <t>Wycinka drzew o obwodach mierzonych na wysokości 130 cm lub bezpośrednio pod koroną drzewa, gdy wysokość pnia jest niższa niż 130 cm. Obwód:</t>
  </si>
  <si>
    <t>1 raz/
 1szt</t>
  </si>
  <si>
    <t>1 raz/
1 szt</t>
  </si>
  <si>
    <t>Utrzymanie opalikowania/odciągów</t>
  </si>
  <si>
    <t>Demontaż opalikowania/odciągów</t>
  </si>
  <si>
    <t>Ściółkowanie korą</t>
  </si>
  <si>
    <t>Podlewanie</t>
  </si>
  <si>
    <t xml:space="preserve">Usuwanie zanieczyszczeń z drzew </t>
  </si>
  <si>
    <t>Cięcia techniczne</t>
  </si>
  <si>
    <t>1 dzień</t>
  </si>
  <si>
    <t>Wywóz połamanych konarów i gałęzi</t>
  </si>
  <si>
    <t xml:space="preserve">Działania interwencyjne w trybie pilnym w godzinach popołudniowych w dni robocze oraz dni ustawowo wolne od pracy - wysokość dopłaty do wykonanych prac w trybie pilnym, w danym dniu </t>
  </si>
  <si>
    <t>Stawka roboczogodziny (z narzutami) przy pracach ogrodniczych</t>
  </si>
  <si>
    <t>rbg</t>
  </si>
  <si>
    <t>Stawka motogodziny - praca samochodu do 5 ton</t>
  </si>
  <si>
    <t>mtg</t>
  </si>
  <si>
    <t>51-100cm</t>
  </si>
  <si>
    <t>Pielęgnacja drzew młodych o ob. do 50 cm</t>
  </si>
  <si>
    <t>Palikowanie/zakładanie odciągów</t>
  </si>
  <si>
    <t>Stosowanie środków ochrony roślin</t>
  </si>
  <si>
    <t>Montaż worków do podlewania drzew</t>
  </si>
  <si>
    <t>Demontaż worków do podlewania drzew</t>
  </si>
  <si>
    <t>Ściółkowanie korą drzew starszych</t>
  </si>
  <si>
    <t>Podlewanie drzew starszych</t>
  </si>
  <si>
    <t>Dostawa i montaż zabezpieczenia pionowego pni i nabiegów korzeniowych</t>
  </si>
  <si>
    <t>Malowanie zabezpieczenia pionowego</t>
  </si>
  <si>
    <t>Demontaż zabezpieczenia pionowego</t>
  </si>
  <si>
    <t>Relokacja zabezpieczenia pionowego</t>
  </si>
  <si>
    <t>1</t>
  </si>
  <si>
    <t>2</t>
  </si>
  <si>
    <t>2.1</t>
  </si>
  <si>
    <t>2.3</t>
  </si>
  <si>
    <t xml:space="preserve">Cięcia w koronach i przy pniu drzew </t>
  </si>
  <si>
    <t>Cięcia sanitarne i korygujące o obwodach mierzonych na wysokości 130 cm lub bezpośrednio pod koroną drzewa, gdy wysokość pnia jest niższa niż 130cm. Obwód:</t>
  </si>
  <si>
    <t>2.2</t>
  </si>
  <si>
    <t>2.4</t>
  </si>
  <si>
    <t>2.5</t>
  </si>
  <si>
    <t>2.6</t>
  </si>
  <si>
    <t>3</t>
  </si>
  <si>
    <t>4</t>
  </si>
  <si>
    <t>5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</si>
  <si>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</si>
  <si>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</si>
  <si>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</si>
  <si>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</si>
  <si>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</si>
  <si>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</si>
  <si>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</si>
  <si>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</si>
  <si>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</si>
  <si>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</si>
  <si>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</si>
  <si>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</si>
  <si>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</si>
  <si>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</si>
  <si>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</si>
  <si>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</si>
  <si>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</si>
  <si>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</si>
  <si>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</si>
  <si>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</si>
  <si>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</si>
  <si>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</si>
  <si>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</si>
  <si>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</si>
  <si>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L.p</t>
  </si>
  <si>
    <t>1.1</t>
  </si>
  <si>
    <t>1.2</t>
  </si>
  <si>
    <t>1.3</t>
  </si>
  <si>
    <t>1.4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</si>
  <si>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</si>
  <si>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</si>
  <si>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</si>
  <si>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</si>
  <si>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</si>
  <si>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</si>
  <si>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</si>
  <si>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</si>
  <si>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1.5</t>
  </si>
  <si>
    <t>ZAKRES PRAC I CENY JEDNOSTKOWE</t>
  </si>
  <si>
    <r>
      <rPr>
        <b/>
        <u/>
        <sz val="11"/>
        <rFont val="Arial"/>
        <family val="2"/>
        <charset val="238"/>
      </rPr>
      <t>Utrudnione</t>
    </r>
    <r>
      <rPr>
        <b/>
        <sz val="11"/>
        <rFont val="Arial"/>
        <family val="2"/>
        <charset val="238"/>
      </rPr>
      <t xml:space="preserve"> cięcia sanitarne i korygujące drzew o obwodach mierzonych na wysokości 130cm lub bezpośrednio pod koroną drzewa, gdy wysokość pnia jest niższa niż 130cm. Obwód:</t>
    </r>
  </si>
  <si>
    <r>
      <t xml:space="preserve">Cięcia techniczne </t>
    </r>
    <r>
      <rPr>
        <b/>
        <u/>
        <sz val="11"/>
        <color theme="1"/>
        <rFont val="Arial"/>
        <family val="2"/>
        <charset val="238"/>
      </rPr>
      <t>utrudnione</t>
    </r>
  </si>
  <si>
    <t>DZIELNICA OCHOTA, WŁOCHY, URSUS</t>
  </si>
  <si>
    <t>DZIELNICA ŚRÓDMIEŚCIE</t>
  </si>
  <si>
    <t>Cięcia formujące drzew o obw. pni do 50 cm</t>
  </si>
  <si>
    <t>do 30 cm</t>
  </si>
  <si>
    <t>31-100 cm</t>
  </si>
  <si>
    <t>Załącznik nr 3A do SIWZ i zał nr 1 do wzoru umowy nr sprawy 3/PN/2020</t>
  </si>
  <si>
    <t>Załącznik nr 3B do SIWZ i zał nr 1 do wzoru umowy nr sprawy 3/PN/2020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</si>
</sst>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9" tint="-0.249977111117893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 CE"/>
      <charset val="238"/>
    </font>
    <font>
      <b/>
      <u/>
      <sz val="1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5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9" fontId="7" fillId="2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49" fontId="3" fillId="0" borderId="2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44" fontId="4" fillId="0" borderId="0" xfId="0" applyNumberFormat="1" applyFont="1" applyFill="1" applyAlignment="1">
      <alignment horizontal="centerContinuous" vertical="center"/>
    </xf>
    <xf numFmtId="44" fontId="4" fillId="0" borderId="0" xfId="0" applyNumberFormat="1" applyFont="1" applyFill="1" applyAlignment="1">
      <alignment vertical="center"/>
    </xf>
    <xf numFmtId="44" fontId="3" fillId="0" borderId="0" xfId="0" applyNumberFormat="1" applyFont="1" applyFill="1" applyAlignment="1">
      <alignment vertical="center"/>
    </xf>
    <xf numFmtId="44" fontId="4" fillId="0" borderId="2" xfId="0" applyNumberFormat="1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right" vertical="center" wrapText="1"/>
    </xf>
    <xf numFmtId="44" fontId="7" fillId="2" borderId="2" xfId="2" applyNumberFormat="1" applyFont="1" applyFill="1" applyBorder="1" applyAlignment="1">
      <alignment horizontal="center" vertical="center"/>
    </xf>
    <xf numFmtId="44" fontId="7" fillId="2" borderId="5" xfId="2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2" borderId="2" xfId="1" quotePrefix="1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Alignment="1">
      <alignment horizontal="center" vertical="center"/>
    </xf>
    <xf numFmtId="0" fontId="7" fillId="2" borderId="2" xfId="1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5" fillId="2" borderId="3" xfId="1" applyNumberFormat="1" applyFont="1" applyFill="1" applyBorder="1" applyAlignment="1">
      <alignment horizontal="left" vertical="center"/>
    </xf>
    <xf numFmtId="49" fontId="7" fillId="2" borderId="3" xfId="1" applyNumberFormat="1" applyFont="1" applyFill="1" applyBorder="1" applyAlignment="1">
      <alignment horizontal="left" vertical="center" wrapText="1"/>
    </xf>
    <xf numFmtId="49" fontId="5" fillId="2" borderId="3" xfId="1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">
    <cellStyle name="Dziesiętny 2" xfId="2" xr:uid="{53278AEF-FD5E-4DF3-B8DE-CE173B07A8A1}"/>
    <cellStyle name="Dziesiętny 2 2" xfId="4" xr:uid="{BA69A3D9-629C-41ED-A23D-C41AC2D52DFF}"/>
    <cellStyle name="Normalny" xfId="0" builtinId="0"/>
    <cellStyle name="Normalny 2" xfId="1" xr:uid="{DCC81670-B357-4E95-9955-8C8E97CEC4A8}"/>
    <cellStyle name="Normalny 2 2" xfId="3" xr:uid="{372AF842-993B-4969-8BC6-8E5338B5258B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72"/>
  <sheetViews>
    <sheetView zoomScale="85" zoomScaleNormal="85" zoomScaleSheetLayoutView="100" workbookViewId="0">
      <selection activeCell="D1" sqref="D1"/>
    </sheetView>
  </sheetViews>
  <sheetFormatPr defaultColWidth="10.28515625" defaultRowHeight="15" x14ac:dyDescent="0.2"/>
  <cols>
    <col min="1" max="1" width="7.28515625" style="54" customWidth="1"/>
    <col min="2" max="2" width="77.28515625" style="11" customWidth="1"/>
    <col min="3" max="3" width="8.140625" style="25" customWidth="1"/>
    <col min="4" max="4" width="8.140625" style="47" customWidth="1"/>
    <col min="5" max="5" width="16.28515625" style="34" customWidth="1"/>
    <col min="6" max="6" width="16.5703125" style="10" customWidth="1"/>
    <col min="7" max="7" width="9.42578125" style="11" customWidth="1"/>
    <col min="8" max="8" width="24.28515625" style="11" customWidth="1"/>
    <col min="9" max="16384" width="10.28515625" style="11"/>
  </cols>
  <sheetData>
    <row r="1" spans="1:8" s="7" customFormat="1" x14ac:dyDescent="0.2">
      <c r="A1" s="54"/>
      <c r="C1" s="8"/>
      <c r="D1" s="44" t="s">
        <v>114</v>
      </c>
      <c r="E1" s="32"/>
      <c r="F1" s="9"/>
      <c r="G1" s="27"/>
      <c r="H1" s="27"/>
    </row>
    <row r="2" spans="1:8" s="7" customFormat="1" x14ac:dyDescent="0.2">
      <c r="A2" s="54" t="s">
        <v>110</v>
      </c>
      <c r="C2" s="8"/>
      <c r="D2" s="47"/>
      <c r="E2" s="33"/>
      <c r="F2" s="10"/>
      <c r="G2" s="11"/>
      <c r="H2" s="11"/>
    </row>
    <row r="3" spans="1:8" x14ac:dyDescent="0.2">
      <c r="A3" s="50" t="s">
        <v>106</v>
      </c>
      <c r="B3" s="7"/>
      <c r="C3" s="8"/>
      <c r="H3" s="12"/>
    </row>
    <row r="4" spans="1:8" x14ac:dyDescent="0.2">
      <c r="A4" s="55"/>
      <c r="B4" s="13">
        <v>2</v>
      </c>
      <c r="C4" s="13">
        <v>3</v>
      </c>
      <c r="D4" s="40">
        <v>4</v>
      </c>
      <c r="E4" s="40">
        <v>5</v>
      </c>
      <c r="F4" s="14" t="s">
        <v>19</v>
      </c>
      <c r="G4" s="13">
        <v>7</v>
      </c>
      <c r="H4" s="15" t="s">
        <v>20</v>
      </c>
    </row>
    <row r="5" spans="1:8" s="25" customFormat="1" ht="45" x14ac:dyDescent="0.2">
      <c r="A5" s="56" t="s">
        <v>92</v>
      </c>
      <c r="B5" s="29" t="s">
        <v>4</v>
      </c>
      <c r="C5" s="29" t="s">
        <v>11</v>
      </c>
      <c r="D5" s="41" t="s">
        <v>18</v>
      </c>
      <c r="E5" s="35" t="s">
        <v>24</v>
      </c>
      <c r="F5" s="30" t="s">
        <v>25</v>
      </c>
      <c r="G5" s="29" t="s">
        <v>26</v>
      </c>
      <c r="H5" s="30" t="s">
        <v>10</v>
      </c>
    </row>
    <row r="6" spans="1:8" ht="45" x14ac:dyDescent="0.2">
      <c r="A6" s="64" t="s">
        <v>55</v>
      </c>
      <c r="B6" s="65" t="s">
        <v>27</v>
      </c>
      <c r="C6" s="66" t="s">
        <v>0</v>
      </c>
      <c r="D6" s="67" t="s">
        <v>0</v>
      </c>
      <c r="E6" s="68" t="s">
        <v>0</v>
      </c>
      <c r="F6" s="66" t="s">
        <v>0</v>
      </c>
      <c r="G6" s="66" t="s">
        <v>0</v>
      </c>
      <c r="H6" s="66" t="s">
        <v>0</v>
      </c>
    </row>
    <row r="7" spans="1:8" ht="14.25" x14ac:dyDescent="0.2">
      <c r="A7" s="57" t="s">
        <v>93</v>
      </c>
      <c r="B7" s="18" t="s">
        <v>112</v>
      </c>
      <c r="C7" s="6" t="s">
        <v>1</v>
      </c>
      <c r="D7" s="51">
        <v>60</v>
      </c>
      <c r="E7" s="36"/>
      <c r="F7" s="49">
        <f t="shared" ref="F7:F53" si="0">D7*E7</f>
        <v>0</v>
      </c>
      <c r="G7" s="19">
        <v>0.08</v>
      </c>
      <c r="H7" s="49">
        <f>ROUND(F7*(1+G7),2)</f>
        <v>0</v>
      </c>
    </row>
    <row r="8" spans="1:8" ht="14.25" x14ac:dyDescent="0.2">
      <c r="A8" s="57" t="s">
        <v>94</v>
      </c>
      <c r="B8" s="18" t="s">
        <v>113</v>
      </c>
      <c r="C8" s="6" t="s">
        <v>1</v>
      </c>
      <c r="D8" s="51">
        <v>100</v>
      </c>
      <c r="E8" s="36"/>
      <c r="F8" s="49">
        <f t="shared" si="0"/>
        <v>0</v>
      </c>
      <c r="G8" s="19">
        <v>0.08</v>
      </c>
      <c r="H8" s="49">
        <f t="shared" ref="H8:H53" si="1">ROUND(F8*(1+G8),2)</f>
        <v>0</v>
      </c>
    </row>
    <row r="9" spans="1:8" ht="14.25" x14ac:dyDescent="0.2">
      <c r="A9" s="57" t="s">
        <v>95</v>
      </c>
      <c r="B9" s="18" t="s">
        <v>13</v>
      </c>
      <c r="C9" s="6" t="s">
        <v>1</v>
      </c>
      <c r="D9" s="51">
        <v>100</v>
      </c>
      <c r="E9" s="36"/>
      <c r="F9" s="49">
        <f t="shared" si="0"/>
        <v>0</v>
      </c>
      <c r="G9" s="19">
        <v>0.08</v>
      </c>
      <c r="H9" s="49">
        <f t="shared" si="1"/>
        <v>0</v>
      </c>
    </row>
    <row r="10" spans="1:8" ht="14.25" x14ac:dyDescent="0.2">
      <c r="A10" s="57" t="s">
        <v>96</v>
      </c>
      <c r="B10" s="18" t="s">
        <v>12</v>
      </c>
      <c r="C10" s="6" t="s">
        <v>1</v>
      </c>
      <c r="D10" s="51">
        <v>20</v>
      </c>
      <c r="E10" s="36"/>
      <c r="F10" s="49">
        <f t="shared" si="0"/>
        <v>0</v>
      </c>
      <c r="G10" s="19">
        <v>0.08</v>
      </c>
      <c r="H10" s="49">
        <f t="shared" si="1"/>
        <v>0</v>
      </c>
    </row>
    <row r="11" spans="1:8" ht="14.25" x14ac:dyDescent="0.2">
      <c r="A11" s="57" t="s">
        <v>105</v>
      </c>
      <c r="B11" s="18" t="s">
        <v>14</v>
      </c>
      <c r="C11" s="6" t="s">
        <v>1</v>
      </c>
      <c r="D11" s="51">
        <v>2</v>
      </c>
      <c r="E11" s="36"/>
      <c r="F11" s="49">
        <f t="shared" si="0"/>
        <v>0</v>
      </c>
      <c r="G11" s="19">
        <v>0.08</v>
      </c>
      <c r="H11" s="49">
        <f t="shared" si="1"/>
        <v>0</v>
      </c>
    </row>
    <row r="12" spans="1:8" x14ac:dyDescent="0.2">
      <c r="A12" s="64" t="s">
        <v>56</v>
      </c>
      <c r="B12" s="65" t="s">
        <v>59</v>
      </c>
      <c r="C12" s="66" t="s">
        <v>0</v>
      </c>
      <c r="D12" s="69" t="s">
        <v>0</v>
      </c>
      <c r="E12" s="68" t="s">
        <v>0</v>
      </c>
      <c r="F12" s="68" t="s">
        <v>0</v>
      </c>
      <c r="G12" s="66" t="s">
        <v>0</v>
      </c>
      <c r="H12" s="68" t="s">
        <v>0</v>
      </c>
    </row>
    <row r="13" spans="1:8" ht="45" x14ac:dyDescent="0.2">
      <c r="A13" s="56" t="s">
        <v>57</v>
      </c>
      <c r="B13" s="16" t="s">
        <v>60</v>
      </c>
      <c r="C13" s="17" t="s">
        <v>0</v>
      </c>
      <c r="D13" s="42" t="s">
        <v>0</v>
      </c>
      <c r="E13" s="35" t="s">
        <v>0</v>
      </c>
      <c r="F13" s="35" t="s">
        <v>0</v>
      </c>
      <c r="G13" s="17" t="s">
        <v>0</v>
      </c>
      <c r="H13" s="35" t="s">
        <v>0</v>
      </c>
    </row>
    <row r="14" spans="1:8" ht="14.25" x14ac:dyDescent="0.2">
      <c r="A14" s="57" t="s">
        <v>97</v>
      </c>
      <c r="B14" s="18" t="s">
        <v>43</v>
      </c>
      <c r="C14" s="6" t="s">
        <v>1</v>
      </c>
      <c r="D14" s="51">
        <v>200</v>
      </c>
      <c r="E14" s="36"/>
      <c r="F14" s="49">
        <f t="shared" si="0"/>
        <v>0</v>
      </c>
      <c r="G14" s="19">
        <v>0.08</v>
      </c>
      <c r="H14" s="49">
        <f t="shared" si="1"/>
        <v>0</v>
      </c>
    </row>
    <row r="15" spans="1:8" ht="14.25" x14ac:dyDescent="0.2">
      <c r="A15" s="57" t="s">
        <v>98</v>
      </c>
      <c r="B15" s="18" t="s">
        <v>13</v>
      </c>
      <c r="C15" s="6" t="s">
        <v>1</v>
      </c>
      <c r="D15" s="51">
        <v>400</v>
      </c>
      <c r="E15" s="36"/>
      <c r="F15" s="49">
        <f t="shared" si="0"/>
        <v>0</v>
      </c>
      <c r="G15" s="19">
        <v>0.08</v>
      </c>
      <c r="H15" s="49">
        <f t="shared" si="1"/>
        <v>0</v>
      </c>
    </row>
    <row r="16" spans="1:8" ht="14.25" x14ac:dyDescent="0.2">
      <c r="A16" s="57" t="s">
        <v>99</v>
      </c>
      <c r="B16" s="18" t="s">
        <v>12</v>
      </c>
      <c r="C16" s="6" t="s">
        <v>1</v>
      </c>
      <c r="D16" s="51">
        <v>50</v>
      </c>
      <c r="E16" s="36"/>
      <c r="F16" s="49">
        <f t="shared" si="0"/>
        <v>0</v>
      </c>
      <c r="G16" s="19">
        <v>0.08</v>
      </c>
      <c r="H16" s="49">
        <f t="shared" si="1"/>
        <v>0</v>
      </c>
    </row>
    <row r="17" spans="1:8" s="10" customFormat="1" ht="14.25" x14ac:dyDescent="0.2">
      <c r="A17" s="57" t="s">
        <v>100</v>
      </c>
      <c r="B17" s="18" t="s">
        <v>14</v>
      </c>
      <c r="C17" s="6" t="s">
        <v>1</v>
      </c>
      <c r="D17" s="51">
        <v>5</v>
      </c>
      <c r="E17" s="36"/>
      <c r="F17" s="49">
        <f t="shared" si="0"/>
        <v>0</v>
      </c>
      <c r="G17" s="19">
        <v>0.08</v>
      </c>
      <c r="H17" s="49">
        <f t="shared" si="1"/>
        <v>0</v>
      </c>
    </row>
    <row r="18" spans="1:8" s="31" customFormat="1" ht="45" x14ac:dyDescent="0.2">
      <c r="A18" s="58" t="s">
        <v>61</v>
      </c>
      <c r="B18" s="16" t="s">
        <v>107</v>
      </c>
      <c r="C18" s="2" t="s">
        <v>0</v>
      </c>
      <c r="D18" s="43" t="s">
        <v>0</v>
      </c>
      <c r="E18" s="35" t="s">
        <v>0</v>
      </c>
      <c r="F18" s="35" t="s">
        <v>0</v>
      </c>
      <c r="G18" s="35" t="s">
        <v>0</v>
      </c>
      <c r="H18" s="35" t="s">
        <v>0</v>
      </c>
    </row>
    <row r="19" spans="1:8" s="31" customFormat="1" ht="14.25" x14ac:dyDescent="0.2">
      <c r="A19" s="59" t="s">
        <v>101</v>
      </c>
      <c r="B19" s="18" t="s">
        <v>43</v>
      </c>
      <c r="C19" s="4" t="s">
        <v>1</v>
      </c>
      <c r="D19" s="45">
        <v>50</v>
      </c>
      <c r="E19" s="37"/>
      <c r="F19" s="49">
        <f t="shared" si="0"/>
        <v>0</v>
      </c>
      <c r="G19" s="5">
        <v>0.08</v>
      </c>
      <c r="H19" s="49">
        <f t="shared" si="1"/>
        <v>0</v>
      </c>
    </row>
    <row r="20" spans="1:8" s="31" customFormat="1" ht="14.25" x14ac:dyDescent="0.2">
      <c r="A20" s="59" t="s">
        <v>102</v>
      </c>
      <c r="B20" s="3" t="s">
        <v>13</v>
      </c>
      <c r="C20" s="4" t="s">
        <v>1</v>
      </c>
      <c r="D20" s="45">
        <v>60</v>
      </c>
      <c r="E20" s="37"/>
      <c r="F20" s="49">
        <f t="shared" si="0"/>
        <v>0</v>
      </c>
      <c r="G20" s="5">
        <v>0.08</v>
      </c>
      <c r="H20" s="49">
        <f t="shared" si="1"/>
        <v>0</v>
      </c>
    </row>
    <row r="21" spans="1:8" s="31" customFormat="1" ht="14.25" x14ac:dyDescent="0.2">
      <c r="A21" s="59" t="s">
        <v>103</v>
      </c>
      <c r="B21" s="3" t="s">
        <v>12</v>
      </c>
      <c r="C21" s="4" t="s">
        <v>1</v>
      </c>
      <c r="D21" s="45">
        <v>60</v>
      </c>
      <c r="E21" s="37"/>
      <c r="F21" s="49">
        <f t="shared" si="0"/>
        <v>0</v>
      </c>
      <c r="G21" s="5">
        <v>0.08</v>
      </c>
      <c r="H21" s="49">
        <f t="shared" si="1"/>
        <v>0</v>
      </c>
    </row>
    <row r="22" spans="1:8" s="31" customFormat="1" ht="14.25" x14ac:dyDescent="0.2">
      <c r="A22" s="59" t="s">
        <v>104</v>
      </c>
      <c r="B22" s="3" t="s">
        <v>14</v>
      </c>
      <c r="C22" s="4" t="s">
        <v>1</v>
      </c>
      <c r="D22" s="45">
        <v>3</v>
      </c>
      <c r="E22" s="37"/>
      <c r="F22" s="49">
        <f t="shared" si="0"/>
        <v>0</v>
      </c>
      <c r="G22" s="5">
        <v>0.08</v>
      </c>
      <c r="H22" s="49">
        <f t="shared" si="1"/>
        <v>0</v>
      </c>
    </row>
    <row r="23" spans="1:8" s="10" customFormat="1" x14ac:dyDescent="0.2">
      <c r="A23" s="56" t="s">
        <v>58</v>
      </c>
      <c r="B23" s="20" t="s">
        <v>111</v>
      </c>
      <c r="C23" s="4" t="s">
        <v>1</v>
      </c>
      <c r="D23" s="51">
        <v>70</v>
      </c>
      <c r="E23" s="36"/>
      <c r="F23" s="49">
        <f t="shared" si="0"/>
        <v>0</v>
      </c>
      <c r="G23" s="5">
        <v>0.08</v>
      </c>
      <c r="H23" s="49">
        <f t="shared" si="1"/>
        <v>0</v>
      </c>
    </row>
    <row r="24" spans="1:8" s="10" customFormat="1" x14ac:dyDescent="0.2">
      <c r="A24" s="60" t="s">
        <v>62</v>
      </c>
      <c r="B24" s="1" t="s">
        <v>35</v>
      </c>
      <c r="C24" s="4" t="s">
        <v>1</v>
      </c>
      <c r="D24" s="45">
        <v>200</v>
      </c>
      <c r="E24" s="37"/>
      <c r="F24" s="49">
        <f t="shared" si="0"/>
        <v>0</v>
      </c>
      <c r="G24" s="5">
        <v>0.08</v>
      </c>
      <c r="H24" s="49">
        <f t="shared" si="1"/>
        <v>0</v>
      </c>
    </row>
    <row r="25" spans="1:8" s="10" customFormat="1" x14ac:dyDescent="0.2">
      <c r="A25" s="60" t="s">
        <v>63</v>
      </c>
      <c r="B25" s="1" t="s">
        <v>108</v>
      </c>
      <c r="C25" s="4" t="s">
        <v>1</v>
      </c>
      <c r="D25" s="45">
        <v>80</v>
      </c>
      <c r="E25" s="37"/>
      <c r="F25" s="49">
        <f t="shared" si="0"/>
        <v>0</v>
      </c>
      <c r="G25" s="5">
        <v>0.08</v>
      </c>
      <c r="H25" s="49">
        <f t="shared" si="1"/>
        <v>0</v>
      </c>
    </row>
    <row r="26" spans="1:8" s="31" customFormat="1" x14ac:dyDescent="0.2">
      <c r="A26" s="60" t="s">
        <v>64</v>
      </c>
      <c r="B26" s="1" t="s">
        <v>17</v>
      </c>
      <c r="C26" s="4" t="s">
        <v>1</v>
      </c>
      <c r="D26" s="45">
        <v>500</v>
      </c>
      <c r="E26" s="37"/>
      <c r="F26" s="49">
        <f t="shared" si="0"/>
        <v>0</v>
      </c>
      <c r="G26" s="5">
        <v>0.08</v>
      </c>
      <c r="H26" s="49">
        <f t="shared" si="1"/>
        <v>0</v>
      </c>
    </row>
    <row r="27" spans="1:8" s="10" customFormat="1" x14ac:dyDescent="0.2">
      <c r="A27" s="56" t="s">
        <v>65</v>
      </c>
      <c r="B27" s="1" t="s">
        <v>37</v>
      </c>
      <c r="C27" s="14" t="s">
        <v>3</v>
      </c>
      <c r="D27" s="51">
        <v>150</v>
      </c>
      <c r="E27" s="36"/>
      <c r="F27" s="49">
        <f t="shared" si="0"/>
        <v>0</v>
      </c>
      <c r="G27" s="5">
        <v>0.08</v>
      </c>
      <c r="H27" s="49">
        <f t="shared" si="1"/>
        <v>0</v>
      </c>
    </row>
    <row r="28" spans="1:8" x14ac:dyDescent="0.2">
      <c r="A28" s="56" t="s">
        <v>66</v>
      </c>
      <c r="B28" s="20" t="s">
        <v>15</v>
      </c>
      <c r="C28" s="6" t="s">
        <v>1</v>
      </c>
      <c r="D28" s="51">
        <v>3</v>
      </c>
      <c r="E28" s="36"/>
      <c r="F28" s="49">
        <f t="shared" si="0"/>
        <v>0</v>
      </c>
      <c r="G28" s="5">
        <v>0.08</v>
      </c>
      <c r="H28" s="49">
        <f t="shared" si="1"/>
        <v>0</v>
      </c>
    </row>
    <row r="29" spans="1:8" x14ac:dyDescent="0.2">
      <c r="A29" s="56" t="s">
        <v>67</v>
      </c>
      <c r="B29" s="20" t="s">
        <v>16</v>
      </c>
      <c r="C29" s="6" t="s">
        <v>1</v>
      </c>
      <c r="D29" s="51">
        <v>10</v>
      </c>
      <c r="E29" s="36"/>
      <c r="F29" s="49">
        <f t="shared" si="0"/>
        <v>0</v>
      </c>
      <c r="G29" s="5">
        <v>0.08</v>
      </c>
      <c r="H29" s="49">
        <f t="shared" si="1"/>
        <v>0</v>
      </c>
    </row>
    <row r="30" spans="1:8" x14ac:dyDescent="0.2">
      <c r="A30" s="64" t="s">
        <v>68</v>
      </c>
      <c r="B30" s="70" t="s">
        <v>44</v>
      </c>
      <c r="C30" s="66" t="s">
        <v>0</v>
      </c>
      <c r="D30" s="67" t="s">
        <v>0</v>
      </c>
      <c r="E30" s="68" t="s">
        <v>0</v>
      </c>
      <c r="F30" s="68" t="s">
        <v>0</v>
      </c>
      <c r="G30" s="68" t="s">
        <v>0</v>
      </c>
      <c r="H30" s="68" t="s">
        <v>0</v>
      </c>
    </row>
    <row r="31" spans="1:8" ht="14.25" x14ac:dyDescent="0.2">
      <c r="A31" s="57" t="s">
        <v>69</v>
      </c>
      <c r="B31" s="18" t="s">
        <v>45</v>
      </c>
      <c r="C31" s="14" t="s">
        <v>1</v>
      </c>
      <c r="D31" s="51">
        <v>10</v>
      </c>
      <c r="E31" s="36"/>
      <c r="F31" s="49">
        <f t="shared" si="0"/>
        <v>0</v>
      </c>
      <c r="G31" s="19">
        <v>0.08</v>
      </c>
      <c r="H31" s="49">
        <f t="shared" si="1"/>
        <v>0</v>
      </c>
    </row>
    <row r="32" spans="1:8" ht="14.25" x14ac:dyDescent="0.2">
      <c r="A32" s="57" t="s">
        <v>70</v>
      </c>
      <c r="B32" s="18" t="s">
        <v>30</v>
      </c>
      <c r="C32" s="14" t="s">
        <v>1</v>
      </c>
      <c r="D32" s="51">
        <v>5</v>
      </c>
      <c r="E32" s="36"/>
      <c r="F32" s="49">
        <f t="shared" si="0"/>
        <v>0</v>
      </c>
      <c r="G32" s="19">
        <v>0.08</v>
      </c>
      <c r="H32" s="49">
        <f t="shared" si="1"/>
        <v>0</v>
      </c>
    </row>
    <row r="33" spans="1:8" ht="14.25" x14ac:dyDescent="0.2">
      <c r="A33" s="57" t="s">
        <v>71</v>
      </c>
      <c r="B33" s="18" t="s">
        <v>31</v>
      </c>
      <c r="C33" s="14" t="s">
        <v>1</v>
      </c>
      <c r="D33" s="51">
        <v>100</v>
      </c>
      <c r="E33" s="36"/>
      <c r="F33" s="49">
        <f t="shared" si="0"/>
        <v>0</v>
      </c>
      <c r="G33" s="19">
        <v>0.08</v>
      </c>
      <c r="H33" s="49">
        <f t="shared" si="1"/>
        <v>0</v>
      </c>
    </row>
    <row r="34" spans="1:8" ht="14.25" x14ac:dyDescent="0.2">
      <c r="A34" s="57" t="s">
        <v>72</v>
      </c>
      <c r="B34" s="18" t="s">
        <v>8</v>
      </c>
      <c r="C34" s="14" t="s">
        <v>1</v>
      </c>
      <c r="D34" s="51">
        <v>500</v>
      </c>
      <c r="E34" s="36"/>
      <c r="F34" s="49">
        <f t="shared" si="0"/>
        <v>0</v>
      </c>
      <c r="G34" s="19">
        <v>0.08</v>
      </c>
      <c r="H34" s="49">
        <f t="shared" si="1"/>
        <v>0</v>
      </c>
    </row>
    <row r="35" spans="1:8" ht="14.25" x14ac:dyDescent="0.2">
      <c r="A35" s="57" t="s">
        <v>73</v>
      </c>
      <c r="B35" s="18" t="s">
        <v>32</v>
      </c>
      <c r="C35" s="14" t="s">
        <v>1</v>
      </c>
      <c r="D35" s="51">
        <v>100</v>
      </c>
      <c r="E35" s="36"/>
      <c r="F35" s="49">
        <f t="shared" si="0"/>
        <v>0</v>
      </c>
      <c r="G35" s="19">
        <v>0.08</v>
      </c>
      <c r="H35" s="49">
        <f t="shared" si="1"/>
        <v>0</v>
      </c>
    </row>
    <row r="36" spans="1:8" ht="28.5" x14ac:dyDescent="0.2">
      <c r="A36" s="57" t="s">
        <v>74</v>
      </c>
      <c r="B36" s="18" t="s">
        <v>33</v>
      </c>
      <c r="C36" s="6" t="s">
        <v>29</v>
      </c>
      <c r="D36" s="51">
        <v>4000</v>
      </c>
      <c r="E36" s="36"/>
      <c r="F36" s="49">
        <f t="shared" si="0"/>
        <v>0</v>
      </c>
      <c r="G36" s="19">
        <v>0.08</v>
      </c>
      <c r="H36" s="49">
        <f t="shared" si="1"/>
        <v>0</v>
      </c>
    </row>
    <row r="37" spans="1:8" ht="14.25" x14ac:dyDescent="0.2">
      <c r="A37" s="57" t="s">
        <v>75</v>
      </c>
      <c r="B37" s="18" t="s">
        <v>5</v>
      </c>
      <c r="C37" s="14" t="s">
        <v>1</v>
      </c>
      <c r="D37" s="51">
        <v>50</v>
      </c>
      <c r="E37" s="36"/>
      <c r="F37" s="49">
        <f t="shared" si="0"/>
        <v>0</v>
      </c>
      <c r="G37" s="19">
        <v>0.08</v>
      </c>
      <c r="H37" s="49">
        <f t="shared" si="1"/>
        <v>0</v>
      </c>
    </row>
    <row r="38" spans="1:8" ht="14.25" x14ac:dyDescent="0.2">
      <c r="A38" s="57" t="s">
        <v>76</v>
      </c>
      <c r="B38" s="18" t="s">
        <v>6</v>
      </c>
      <c r="C38" s="14" t="s">
        <v>1</v>
      </c>
      <c r="D38" s="51">
        <v>750</v>
      </c>
      <c r="E38" s="36"/>
      <c r="F38" s="49">
        <f t="shared" si="0"/>
        <v>0</v>
      </c>
      <c r="G38" s="19">
        <v>0.08</v>
      </c>
      <c r="H38" s="49">
        <f t="shared" si="1"/>
        <v>0</v>
      </c>
    </row>
    <row r="39" spans="1:8" ht="14.25" x14ac:dyDescent="0.2">
      <c r="A39" s="57" t="s">
        <v>77</v>
      </c>
      <c r="B39" s="18" t="s">
        <v>46</v>
      </c>
      <c r="C39" s="14" t="s">
        <v>1</v>
      </c>
      <c r="D39" s="51">
        <v>100</v>
      </c>
      <c r="E39" s="36"/>
      <c r="F39" s="49">
        <f t="shared" si="0"/>
        <v>0</v>
      </c>
      <c r="G39" s="19">
        <v>0.08</v>
      </c>
      <c r="H39" s="49">
        <f t="shared" si="1"/>
        <v>0</v>
      </c>
    </row>
    <row r="40" spans="1:8" ht="14.25" x14ac:dyDescent="0.2">
      <c r="A40" s="57" t="s">
        <v>78</v>
      </c>
      <c r="B40" s="18" t="s">
        <v>7</v>
      </c>
      <c r="C40" s="14" t="s">
        <v>1</v>
      </c>
      <c r="D40" s="51">
        <v>40</v>
      </c>
      <c r="E40" s="36"/>
      <c r="F40" s="49">
        <f t="shared" si="0"/>
        <v>0</v>
      </c>
      <c r="G40" s="5">
        <v>0.08</v>
      </c>
      <c r="H40" s="49">
        <f t="shared" si="1"/>
        <v>0</v>
      </c>
    </row>
    <row r="41" spans="1:8" ht="14.25" x14ac:dyDescent="0.2">
      <c r="A41" s="57" t="s">
        <v>79</v>
      </c>
      <c r="B41" s="18" t="s">
        <v>9</v>
      </c>
      <c r="C41" s="14" t="s">
        <v>1</v>
      </c>
      <c r="D41" s="51">
        <v>50</v>
      </c>
      <c r="E41" s="36"/>
      <c r="F41" s="49">
        <f t="shared" si="0"/>
        <v>0</v>
      </c>
      <c r="G41" s="5">
        <v>0.08</v>
      </c>
      <c r="H41" s="49">
        <f t="shared" si="1"/>
        <v>0</v>
      </c>
    </row>
    <row r="42" spans="1:8" ht="14.25" x14ac:dyDescent="0.2">
      <c r="A42" s="57" t="s">
        <v>80</v>
      </c>
      <c r="B42" s="18" t="s">
        <v>47</v>
      </c>
      <c r="C42" s="14" t="s">
        <v>1</v>
      </c>
      <c r="D42" s="51">
        <v>500</v>
      </c>
      <c r="E42" s="36"/>
      <c r="F42" s="49">
        <f t="shared" si="0"/>
        <v>0</v>
      </c>
      <c r="G42" s="5">
        <v>0.08</v>
      </c>
      <c r="H42" s="49">
        <f t="shared" si="1"/>
        <v>0</v>
      </c>
    </row>
    <row r="43" spans="1:8" ht="14.25" x14ac:dyDescent="0.2">
      <c r="A43" s="57" t="s">
        <v>81</v>
      </c>
      <c r="B43" s="18" t="s">
        <v>48</v>
      </c>
      <c r="C43" s="14" t="s">
        <v>1</v>
      </c>
      <c r="D43" s="51">
        <f>D42</f>
        <v>500</v>
      </c>
      <c r="E43" s="36"/>
      <c r="F43" s="49">
        <f t="shared" si="0"/>
        <v>0</v>
      </c>
      <c r="G43" s="5">
        <v>0.08</v>
      </c>
      <c r="H43" s="49">
        <f t="shared" si="1"/>
        <v>0</v>
      </c>
    </row>
    <row r="44" spans="1:8" x14ac:dyDescent="0.2">
      <c r="A44" s="56" t="s">
        <v>82</v>
      </c>
      <c r="B44" s="20" t="s">
        <v>49</v>
      </c>
      <c r="C44" s="14" t="s">
        <v>1</v>
      </c>
      <c r="D44" s="51">
        <v>10</v>
      </c>
      <c r="E44" s="36"/>
      <c r="F44" s="49">
        <f t="shared" si="0"/>
        <v>0</v>
      </c>
      <c r="G44" s="5">
        <v>0.08</v>
      </c>
      <c r="H44" s="49">
        <f t="shared" si="1"/>
        <v>0</v>
      </c>
    </row>
    <row r="45" spans="1:8" ht="28.5" x14ac:dyDescent="0.2">
      <c r="A45" s="56" t="s">
        <v>83</v>
      </c>
      <c r="B45" s="20" t="s">
        <v>50</v>
      </c>
      <c r="C45" s="6" t="s">
        <v>28</v>
      </c>
      <c r="D45" s="51">
        <v>648</v>
      </c>
      <c r="E45" s="36"/>
      <c r="F45" s="49">
        <f t="shared" si="0"/>
        <v>0</v>
      </c>
      <c r="G45" s="19">
        <v>0.08</v>
      </c>
      <c r="H45" s="49">
        <f t="shared" si="1"/>
        <v>0</v>
      </c>
    </row>
    <row r="46" spans="1:8" x14ac:dyDescent="0.2">
      <c r="A46" s="56" t="s">
        <v>84</v>
      </c>
      <c r="B46" s="20" t="s">
        <v>34</v>
      </c>
      <c r="C46" s="14" t="s">
        <v>1</v>
      </c>
      <c r="D46" s="51">
        <v>2</v>
      </c>
      <c r="E46" s="36"/>
      <c r="F46" s="49">
        <f t="shared" si="0"/>
        <v>0</v>
      </c>
      <c r="G46" s="19">
        <v>0.08</v>
      </c>
      <c r="H46" s="49">
        <f t="shared" si="1"/>
        <v>0</v>
      </c>
    </row>
    <row r="47" spans="1:8" ht="19.5" customHeight="1" x14ac:dyDescent="0.2">
      <c r="A47" s="56" t="s">
        <v>85</v>
      </c>
      <c r="B47" s="20" t="s">
        <v>51</v>
      </c>
      <c r="C47" s="14" t="s">
        <v>1</v>
      </c>
      <c r="D47" s="51">
        <v>50</v>
      </c>
      <c r="E47" s="36"/>
      <c r="F47" s="49">
        <f t="shared" si="0"/>
        <v>0</v>
      </c>
      <c r="G47" s="71">
        <v>0.23</v>
      </c>
      <c r="H47" s="49">
        <f t="shared" si="1"/>
        <v>0</v>
      </c>
    </row>
    <row r="48" spans="1:8" x14ac:dyDescent="0.2">
      <c r="A48" s="56" t="s">
        <v>86</v>
      </c>
      <c r="B48" s="20" t="s">
        <v>52</v>
      </c>
      <c r="C48" s="14" t="s">
        <v>1</v>
      </c>
      <c r="D48" s="51">
        <v>50</v>
      </c>
      <c r="E48" s="36"/>
      <c r="F48" s="49">
        <f t="shared" ref="F48" si="2">D48*E48</f>
        <v>0</v>
      </c>
      <c r="G48" s="71">
        <v>0.23</v>
      </c>
      <c r="H48" s="49">
        <f t="shared" ref="H48" si="3">ROUND(F48*(1+G48),2)</f>
        <v>0</v>
      </c>
    </row>
    <row r="49" spans="1:8" x14ac:dyDescent="0.2">
      <c r="A49" s="56" t="s">
        <v>87</v>
      </c>
      <c r="B49" s="20" t="s">
        <v>53</v>
      </c>
      <c r="C49" s="14" t="s">
        <v>1</v>
      </c>
      <c r="D49" s="51">
        <v>5</v>
      </c>
      <c r="E49" s="36"/>
      <c r="F49" s="49">
        <f t="shared" si="0"/>
        <v>0</v>
      </c>
      <c r="G49" s="71">
        <v>0.23</v>
      </c>
      <c r="H49" s="49">
        <f t="shared" si="1"/>
        <v>0</v>
      </c>
    </row>
    <row r="50" spans="1:8" x14ac:dyDescent="0.2">
      <c r="A50" s="56" t="s">
        <v>88</v>
      </c>
      <c r="B50" s="20" t="s">
        <v>54</v>
      </c>
      <c r="C50" s="14" t="s">
        <v>1</v>
      </c>
      <c r="D50" s="51">
        <v>20</v>
      </c>
      <c r="E50" s="36"/>
      <c r="F50" s="49">
        <f t="shared" si="0"/>
        <v>0</v>
      </c>
      <c r="G50" s="71">
        <v>0.23</v>
      </c>
      <c r="H50" s="49">
        <f t="shared" si="1"/>
        <v>0</v>
      </c>
    </row>
    <row r="51" spans="1:8" x14ac:dyDescent="0.2">
      <c r="A51" s="61" t="s">
        <v>89</v>
      </c>
      <c r="B51" s="53" t="s">
        <v>39</v>
      </c>
      <c r="C51" s="28" t="s">
        <v>40</v>
      </c>
      <c r="D51" s="52">
        <v>20</v>
      </c>
      <c r="E51" s="36"/>
      <c r="F51" s="49">
        <f t="shared" si="0"/>
        <v>0</v>
      </c>
      <c r="G51" s="19">
        <v>0.08</v>
      </c>
      <c r="H51" s="49">
        <f t="shared" si="1"/>
        <v>0</v>
      </c>
    </row>
    <row r="52" spans="1:8" x14ac:dyDescent="0.2">
      <c r="A52" s="61" t="s">
        <v>90</v>
      </c>
      <c r="B52" s="53" t="s">
        <v>41</v>
      </c>
      <c r="C52" s="28" t="s">
        <v>42</v>
      </c>
      <c r="D52" s="52">
        <v>20</v>
      </c>
      <c r="E52" s="36"/>
      <c r="F52" s="49">
        <f t="shared" si="0"/>
        <v>0</v>
      </c>
      <c r="G52" s="19">
        <v>0.23</v>
      </c>
      <c r="H52" s="49">
        <f t="shared" si="1"/>
        <v>0</v>
      </c>
    </row>
    <row r="53" spans="1:8" ht="45.75" thickBot="1" x14ac:dyDescent="0.25">
      <c r="A53" s="60" t="s">
        <v>91</v>
      </c>
      <c r="B53" s="1" t="s">
        <v>38</v>
      </c>
      <c r="C53" s="4" t="s">
        <v>36</v>
      </c>
      <c r="D53" s="45">
        <v>2</v>
      </c>
      <c r="E53" s="38"/>
      <c r="F53" s="49">
        <f t="shared" si="0"/>
        <v>0</v>
      </c>
      <c r="G53" s="5">
        <v>0.08</v>
      </c>
      <c r="H53" s="49">
        <f t="shared" si="1"/>
        <v>0</v>
      </c>
    </row>
    <row r="54" spans="1:8" ht="15.75" thickBot="1" x14ac:dyDescent="0.25">
      <c r="A54" s="62"/>
      <c r="B54" s="21"/>
      <c r="C54" s="22"/>
      <c r="D54" s="46"/>
      <c r="E54" s="39"/>
      <c r="F54" s="24">
        <f>SUM(F7:F53)</f>
        <v>0</v>
      </c>
      <c r="G54" s="23" t="s">
        <v>2</v>
      </c>
      <c r="H54" s="24">
        <f>SUM(H7:H53)</f>
        <v>0</v>
      </c>
    </row>
    <row r="62" spans="1:8" x14ac:dyDescent="0.2">
      <c r="F62" s="26" t="s">
        <v>21</v>
      </c>
    </row>
    <row r="63" spans="1:8" x14ac:dyDescent="0.2">
      <c r="D63" s="48"/>
      <c r="F63" s="26" t="s">
        <v>22</v>
      </c>
    </row>
    <row r="64" spans="1:8" x14ac:dyDescent="0.2">
      <c r="F64" s="26" t="s">
        <v>23</v>
      </c>
    </row>
    <row r="68" spans="1:8" x14ac:dyDescent="0.2">
      <c r="A68" s="63"/>
      <c r="C68" s="72"/>
      <c r="D68" s="72"/>
      <c r="E68" s="72"/>
      <c r="F68" s="72"/>
      <c r="G68" s="72"/>
      <c r="H68" s="72"/>
    </row>
    <row r="72" spans="1:8" x14ac:dyDescent="0.2">
      <c r="D72" s="48"/>
    </row>
  </sheetData>
  <sheetProtection insertColumns="0" insertRows="0" deleteColumns="0" deleteRows="0"/>
  <protectedRanges>
    <protectedRange sqref="D6:D11 D14:D53" name="Rozstęp1"/>
  </protectedRanges>
  <customSheetViews>
    <customSheetView guid="{E5295C90-FEA9-43C3-94D2-EC8F7488B48D}" scale="115" topLeftCell="A33">
      <selection activeCell="C51" sqref="C51"/>
      <rowBreaks count="1" manualBreakCount="1">
        <brk id="31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43" orientation="portrait" r:id="rId1"/>
    </customSheetView>
    <customSheetView guid="{961175F2-8A56-4641-AE4A-3CD99F2F8E21}" scale="85" topLeftCell="A28">
      <selection activeCell="O13" sqref="O13"/>
      <rowBreaks count="1" manualBreakCount="1">
        <brk id="31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43" orientation="portrait" r:id="rId2"/>
    </customSheetView>
    <customSheetView guid="{5331F885-E3C2-404F-800E-B3B4327D9065}" topLeftCell="A13">
      <selection activeCell="D10" sqref="D10"/>
      <rowBreaks count="1" manualBreakCount="1">
        <brk id="31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43" orientation="portrait" r:id="rId3"/>
    </customSheetView>
    <customSheetView guid="{5FC1CA22-8774-4809-9ED3-7F910EE8015B}" topLeftCell="A34">
      <selection activeCell="D10" sqref="D10"/>
      <rowBreaks count="1" manualBreakCount="1">
        <brk id="31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43" orientation="portrait" r:id="rId4"/>
    </customSheetView>
    <customSheetView guid="{7E078C28-CEC3-46D5-9A43-5A2AD2F3C481}" scale="85" topLeftCell="A31">
      <selection activeCell="D47" sqref="D47"/>
      <pageMargins left="0.31496062992125984" right="0.23622047244094491" top="0.98425196850393704" bottom="0.19685039370078741" header="0.31496062992125984" footer="0.31496062992125984"/>
      <pageSetup paperSize="9" scale="56" firstPageNumber="43" orientation="portrait" r:id="rId5"/>
    </customSheetView>
    <customSheetView guid="{EC746C80-0750-4B08-AA86-8A57BF20D698}" scale="85">
      <selection sqref="A1:XFD1048576"/>
      <pageMargins left="0.31496062992125984" right="0.23622047244094491" top="0.98425196850393704" bottom="0.19685039370078741" header="0.31496062992125984" footer="0.31496062992125984"/>
      <pageSetup paperSize="9" scale="56" firstPageNumber="43" orientation="portrait" r:id="rId6"/>
    </customSheetView>
    <customSheetView guid="{93BEEEAA-74D1-4967-ACB8-E55E3D255814}" topLeftCell="A34">
      <selection activeCell="D10" sqref="D10"/>
      <rowBreaks count="1" manualBreakCount="1">
        <brk id="31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43" orientation="portrait" r:id="rId7"/>
    </customSheetView>
    <customSheetView guid="{669663A1-AC19-49C3-9DCF-1FCACF6DB4D8}" topLeftCell="A34">
      <selection activeCell="D10" sqref="D10"/>
      <rowBreaks count="1" manualBreakCount="1">
        <brk id="31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43" orientation="portrait" r:id="rId8"/>
    </customSheetView>
    <customSheetView guid="{8E0895C1-1F06-4F68-AE72-093BDC911C6F}">
      <selection activeCell="M40" sqref="M40"/>
      <rowBreaks count="1" manualBreakCount="1">
        <brk id="31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43" orientation="portrait" r:id="rId9"/>
    </customSheetView>
    <customSheetView guid="{C59FDC5B-9747-4D72-87AB-BD55E357077C}" showPageBreaks="1" printArea="1" hiddenRows="1" view="pageBreakPreview" topLeftCell="A7">
      <selection activeCell="P12" sqref="P12"/>
      <rowBreaks count="1" manualBreakCount="1">
        <brk id="32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43" orientation="portrait" r:id="rId10"/>
    </customSheetView>
    <customSheetView guid="{5A48A791-5D58-494A-A33C-C605CF10BFD5}" showPageBreaks="1" printArea="1" view="pageBreakPreview" topLeftCell="A28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11"/>
      <headerFooter>
        <oddHeader>&amp;RZałącznik 7/I  do SIWZ
i zał. nr 1 do umowy</oddHeader>
      </headerFooter>
    </customSheetView>
    <customSheetView guid="{3625390D-4727-423A-9ECA-5073770B8F2C}" showPageBreaks="1" printArea="1" view="pageBreakPreview" topLeftCell="A4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12"/>
      <headerFooter>
        <oddHeader>&amp;RZałącznik 7/I  do SIWZ
i zał. nr 1 do umowy</oddHeader>
      </headerFooter>
    </customSheetView>
    <customSheetView guid="{8413483D-2B2A-471E-AEEA-894D39CBD7B7}" showPageBreaks="1" printArea="1" view="pageBreakPreview" topLeftCell="A4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13"/>
      <headerFooter>
        <oddHeader>&amp;RZałącznik 7/I  do SIWZ
i zał. nr 1 do umowy</oddHeader>
      </headerFooter>
    </customSheetView>
    <customSheetView guid="{F56264EA-748C-4EB5-AEED-5D037DD92B27}" showPageBreaks="1" printArea="1" view="pageBreakPreview">
      <pane xSplit="5" topLeftCell="H1" activePane="topRight" state="frozen"/>
      <selection pane="topRight" activeCell="I7" sqref="I7"/>
      <rowBreaks count="1" manualBreakCount="1">
        <brk id="32" max="12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14"/>
      <headerFooter>
        <oddHeader>&amp;RZałącznik 7/I  do SIWZ
i zał. nr 1 do umowy</oddHeader>
      </headerFooter>
    </customSheetView>
    <customSheetView guid="{6BAC1CE4-43A5-47BC-A8DC-EF56AB703818}" showPageBreaks="1" printArea="1" view="pageBreakPreview">
      <selection activeCell="E52" sqref="E52"/>
      <rowBreaks count="1" manualBreakCount="1">
        <brk id="42" max="8" man="1"/>
      </rowBreaks>
      <pageMargins left="0.31496062992125984" right="0.23622047244094491" top="0.44" bottom="0.2" header="0.31496062992125984" footer="0.31496062992125984"/>
      <pageSetup paperSize="9" scale="85" firstPageNumber="43" orientation="landscape" r:id="rId15"/>
    </customSheetView>
    <customSheetView guid="{7615B1AA-2EE3-479E-9A4B-138532599F68}" showPageBreaks="1" printArea="1" view="pageBreakPreview" topLeftCell="A25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16"/>
      <headerFooter>
        <oddHeader>&amp;RZałącznik 7/I  do SIWZ
i zał. nr 1 do umowy</oddHeader>
      </headerFooter>
    </customSheetView>
    <customSheetView guid="{7837CFA7-99C8-40DC-B246-7E8AB383FF51}" showPageBreaks="1" printArea="1" view="pageBreakPreview" topLeftCell="A4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17"/>
      <headerFooter>
        <oddHeader>&amp;RZałącznik 7/I  do SIWZ
i zał. nr 1 do umowy</oddHeader>
      </headerFooter>
    </customSheetView>
    <customSheetView guid="{B71414E0-4589-4DD9-8361-D8CB6F7BF356}" showPageBreaks="1" printArea="1" view="pageBreakPreview">
      <pane xSplit="5" topLeftCell="F1" activePane="topRight" state="frozen"/>
      <selection pane="topRight" activeCell="D9" sqref="D9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18"/>
      <headerFooter>
        <oddHeader>&amp;RZałącznik 7/I  do SIWZ
i zał. nr 1 do umowy</oddHeader>
      </headerFooter>
    </customSheetView>
    <customSheetView guid="{B4C2395F-378A-427A-AC4F-3ED621226B6F}" showPageBreaks="1" printArea="1" view="pageBreakPreview">
      <pane xSplit="5" topLeftCell="F1" activePane="topRight" state="frozen"/>
      <selection pane="topRight" activeCell="H12" sqref="H12"/>
      <rowBreaks count="1" manualBreakCount="1">
        <brk id="42" max="8" man="1"/>
      </rowBreaks>
      <pageMargins left="0.32" right="0.15748031496062992" top="0.74803149606299213" bottom="0.74803149606299213" header="0.31496062992125984" footer="0.31496062992125984"/>
      <pageSetup paperSize="9" scale="80" firstPageNumber="43" orientation="portrait" useFirstPageNumber="1" r:id="rId19"/>
      <headerFooter>
        <oddHeader>&amp;RZałącznik 7/I  do SIWZ
i zał. nr 1 do umowy</oddHeader>
      </headerFooter>
    </customSheetView>
    <customSheetView guid="{DE20AC39-D74D-477A-A02E-5D2B06EE0B2F}" showPageBreaks="1" printArea="1" view="pageBreakPreview" topLeftCell="A4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20"/>
      <headerFooter>
        <oddHeader>&amp;RZałącznik 7/I  do SIWZ
i zał. nr 1 do umowy</oddHeader>
      </headerFooter>
    </customSheetView>
    <customSheetView guid="{DB9D208D-4273-4405-BF66-6B3DED72B7BC}" showPageBreaks="1" printArea="1" view="pageBreakPreview" topLeftCell="A28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21"/>
      <headerFooter>
        <oddHeader>&amp;RZałącznik 7/I  do SIWZ
i zał. nr 1 do umowy</oddHeader>
      </headerFooter>
    </customSheetView>
    <customSheetView guid="{22A82A6C-52D7-4676-BD47-682F230D569D}" showPageBreaks="1" printArea="1" view="pageBreakPreview">
      <selection activeCell="E52" sqref="E52"/>
      <rowBreaks count="1" manualBreakCount="1">
        <brk id="42" max="8" man="1"/>
      </rowBreaks>
      <pageMargins left="0.31496062992125984" right="0.23622047244094491" top="0.44" bottom="0.2" header="0.31496062992125984" footer="0.31496062992125984"/>
      <pageSetup paperSize="9" scale="85" firstPageNumber="43" orientation="landscape" r:id="rId22"/>
    </customSheetView>
    <customSheetView guid="{E1C3475A-1B9F-47E5-A631-3C093959A3D2}" showPageBreaks="1" printArea="1" view="pageBreakPreview" topLeftCell="A28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23"/>
      <headerFooter>
        <oddHeader>&amp;RZałącznik 7/I  do SIWZ
i zał. nr 1 do umowy</oddHeader>
      </headerFooter>
    </customSheetView>
    <customSheetView guid="{11027A4C-B8D9-4102-B593-E090A05835E9}" showPageBreaks="1" printArea="1" view="pageBreakPreview" topLeftCell="A28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24"/>
      <headerFooter>
        <oddHeader>&amp;RZałącznik 7/I  do SIWZ
i zał. nr 1 do umowy</oddHeader>
      </headerFooter>
    </customSheetView>
    <customSheetView guid="{DC49D4FE-B676-4881-AEB2-1B8D50A88EED}" showPageBreaks="1" printArea="1" view="pageBreakPreview" topLeftCell="A31">
      <pane xSplit="5" topLeftCell="H1" activePane="topRight" state="frozen"/>
      <selection pane="topRight" activeCell="D11" sqref="D11"/>
      <rowBreaks count="1" manualBreakCount="1">
        <brk id="32" max="12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25"/>
      <headerFooter>
        <oddHeader>&amp;RZałącznik 7/I  do SIWZ
i zał. nr 1 do umowy</oddHeader>
      </headerFooter>
    </customSheetView>
    <customSheetView guid="{2F42D67B-11A9-4BC8-85AE-C18572BD2198}" showPageBreaks="1" printArea="1" view="pageBreakPreview" topLeftCell="A40">
      <selection activeCell="B45" sqref="B45"/>
      <rowBreaks count="1" manualBreakCount="1">
        <brk id="42" max="8" man="1"/>
      </rowBreaks>
      <pageMargins left="0.31496062992125984" right="0.23622047244094491" top="0.44" bottom="0.2" header="0.31496062992125984" footer="0.31496062992125984"/>
      <pageSetup paperSize="9" scale="85" firstPageNumber="43" orientation="landscape" r:id="rId26"/>
    </customSheetView>
    <customSheetView guid="{0FE0EB12-56A8-44B3-A398-2E1935A80BC7}" topLeftCell="A34">
      <selection activeCell="D10" sqref="D10"/>
      <rowBreaks count="1" manualBreakCount="1">
        <brk id="31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43" orientation="portrait" r:id="rId27"/>
    </customSheetView>
    <customSheetView guid="{143A794B-77E8-46B1-A979-C691F8BC45BF}" scale="85" printArea="1">
      <selection activeCell="L8" sqref="L8"/>
      <pageMargins left="0.31496062992125984" right="0.23622047244094491" top="0.98425196850393704" bottom="0.19685039370078741" header="0.31496062992125984" footer="0.31496062992125984"/>
      <pageSetup paperSize="9" scale="56" firstPageNumber="43" orientation="portrait" r:id="rId28"/>
    </customSheetView>
    <customSheetView guid="{7764D582-0260-4C85-A806-0DD45C76546C}" showPageBreaks="1" printArea="1" topLeftCell="A34">
      <selection activeCell="D10" sqref="D10"/>
      <rowBreaks count="1" manualBreakCount="1">
        <brk id="31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43" orientation="portrait" r:id="rId29"/>
    </customSheetView>
    <customSheetView guid="{5D5A7CB1-F2AE-4575-93AE-4A09359B6411}" topLeftCell="A34">
      <selection activeCell="D10" sqref="D10"/>
      <rowBreaks count="1" manualBreakCount="1">
        <brk id="31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43" orientation="portrait" r:id="rId30"/>
    </customSheetView>
    <customSheetView guid="{1882686E-F13B-4BDE-962B-267045F764AB}" scale="85">
      <selection activeCell="O13" sqref="O13"/>
      <rowBreaks count="1" manualBreakCount="1">
        <brk id="31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43" orientation="portrait" r:id="rId31"/>
    </customSheetView>
  </customSheetViews>
  <mergeCells count="1">
    <mergeCell ref="C68:H68"/>
  </mergeCells>
  <phoneticPr fontId="8" type="noConversion"/>
  <printOptions horizontalCentered="1"/>
  <pageMargins left="0.31496062992125984" right="0.23622047244094491" top="0.98425196850393704" bottom="0.19685039370078741" header="0.31496062992125984" footer="0.31496062992125984"/>
  <pageSetup paperSize="9" scale="56" firstPageNumber="43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CB78C-FA33-4846-B752-240EB8A8FD2C}">
  <sheetPr>
    <tabColor rgb="FF92D050"/>
    <pageSetUpPr fitToPage="1"/>
  </sheetPr>
  <dimension ref="A1:H72"/>
  <sheetViews>
    <sheetView tabSelected="1" zoomScale="85" zoomScaleNormal="85" zoomScaleSheetLayoutView="70" workbookViewId="0">
      <selection activeCell="B8" sqref="B8"/>
    </sheetView>
  </sheetViews>
  <sheetFormatPr defaultColWidth="10.28515625" defaultRowHeight="15" x14ac:dyDescent="0.2"/>
  <cols>
    <col min="1" max="1" width="7.28515625" style="54" customWidth="1"/>
    <col min="2" max="2" width="80.28515625" style="11" customWidth="1"/>
    <col min="3" max="3" width="8.140625" style="25" customWidth="1"/>
    <col min="4" max="4" width="8.140625" style="47" customWidth="1"/>
    <col min="5" max="5" width="16.28515625" style="34" customWidth="1"/>
    <col min="6" max="6" width="16.5703125" style="10" customWidth="1"/>
    <col min="7" max="7" width="9.42578125" style="11" customWidth="1"/>
    <col min="8" max="8" width="24.28515625" style="11" customWidth="1"/>
    <col min="9" max="16384" width="10.28515625" style="11"/>
  </cols>
  <sheetData>
    <row r="1" spans="1:8" s="7" customFormat="1" x14ac:dyDescent="0.2">
      <c r="A1" s="54"/>
      <c r="C1" s="8"/>
      <c r="D1" s="44" t="s">
        <v>115</v>
      </c>
      <c r="E1" s="32"/>
      <c r="F1" s="9"/>
      <c r="G1" s="27"/>
      <c r="H1" s="27"/>
    </row>
    <row r="2" spans="1:8" s="7" customFormat="1" x14ac:dyDescent="0.2">
      <c r="A2" s="54" t="s">
        <v>109</v>
      </c>
      <c r="C2" s="8"/>
      <c r="D2" s="47"/>
      <c r="E2" s="33"/>
      <c r="F2" s="10"/>
      <c r="G2" s="11"/>
      <c r="H2" s="11"/>
    </row>
    <row r="3" spans="1:8" x14ac:dyDescent="0.2">
      <c r="A3" s="50" t="s">
        <v>106</v>
      </c>
      <c r="B3" s="7"/>
      <c r="C3" s="8"/>
      <c r="H3" s="12"/>
    </row>
    <row r="4" spans="1:8" x14ac:dyDescent="0.2">
      <c r="A4" s="55"/>
      <c r="B4" s="13">
        <v>2</v>
      </c>
      <c r="C4" s="13">
        <v>3</v>
      </c>
      <c r="D4" s="40">
        <v>4</v>
      </c>
      <c r="E4" s="40">
        <v>5</v>
      </c>
      <c r="F4" s="14" t="s">
        <v>19</v>
      </c>
      <c r="G4" s="13">
        <v>7</v>
      </c>
      <c r="H4" s="15" t="s">
        <v>20</v>
      </c>
    </row>
    <row r="5" spans="1:8" s="25" customFormat="1" ht="45" x14ac:dyDescent="0.2">
      <c r="A5" s="56" t="s">
        <v>92</v>
      </c>
      <c r="B5" s="29" t="s">
        <v>4</v>
      </c>
      <c r="C5" s="29" t="s">
        <v>11</v>
      </c>
      <c r="D5" s="41" t="s">
        <v>18</v>
      </c>
      <c r="E5" s="35" t="s">
        <v>24</v>
      </c>
      <c r="F5" s="30" t="s">
        <v>25</v>
      </c>
      <c r="G5" s="29" t="s">
        <v>26</v>
      </c>
      <c r="H5" s="30" t="s">
        <v>10</v>
      </c>
    </row>
    <row r="6" spans="1:8" ht="45" x14ac:dyDescent="0.2">
      <c r="A6" s="64" t="s">
        <v>55</v>
      </c>
      <c r="B6" s="65" t="s">
        <v>27</v>
      </c>
      <c r="C6" s="66" t="s">
        <v>0</v>
      </c>
      <c r="D6" s="67" t="s">
        <v>0</v>
      </c>
      <c r="E6" s="68" t="s">
        <v>0</v>
      </c>
      <c r="F6" s="66" t="s">
        <v>0</v>
      </c>
      <c r="G6" s="66" t="s">
        <v>0</v>
      </c>
      <c r="H6" s="66" t="s">
        <v>0</v>
      </c>
    </row>
    <row r="7" spans="1:8" ht="14.25" x14ac:dyDescent="0.2">
      <c r="A7" s="57" t="s">
        <v>93</v>
      </c>
      <c r="B7" s="18" t="s">
        <v>112</v>
      </c>
      <c r="C7" s="6" t="s">
        <v>1</v>
      </c>
      <c r="D7" s="51">
        <v>200</v>
      </c>
      <c r="E7" s="36"/>
      <c r="F7" s="49">
        <f t="shared" ref="F7:F53" si="0">D7*E7</f>
        <v>0</v>
      </c>
      <c r="G7" s="19">
        <v>0.08</v>
      </c>
      <c r="H7" s="49">
        <f>ROUND(F7*(1+G7),2)</f>
        <v>0</v>
      </c>
    </row>
    <row r="8" spans="1:8" ht="14.25" x14ac:dyDescent="0.2">
      <c r="A8" s="57" t="s">
        <v>94</v>
      </c>
      <c r="B8" s="18" t="s">
        <v>113</v>
      </c>
      <c r="C8" s="6" t="s">
        <v>1</v>
      </c>
      <c r="D8" s="51">
        <v>100</v>
      </c>
      <c r="E8" s="36"/>
      <c r="F8" s="49">
        <f t="shared" si="0"/>
        <v>0</v>
      </c>
      <c r="G8" s="19">
        <v>0.08</v>
      </c>
      <c r="H8" s="49">
        <f t="shared" ref="H8:H53" si="1">ROUND(F8*(1+G8),2)</f>
        <v>0</v>
      </c>
    </row>
    <row r="9" spans="1:8" ht="14.25" x14ac:dyDescent="0.2">
      <c r="A9" s="57" t="s">
        <v>95</v>
      </c>
      <c r="B9" s="18" t="s">
        <v>13</v>
      </c>
      <c r="C9" s="6" t="s">
        <v>1</v>
      </c>
      <c r="D9" s="51">
        <v>100</v>
      </c>
      <c r="E9" s="36"/>
      <c r="F9" s="49">
        <f t="shared" si="0"/>
        <v>0</v>
      </c>
      <c r="G9" s="19">
        <v>0.08</v>
      </c>
      <c r="H9" s="49">
        <f t="shared" si="1"/>
        <v>0</v>
      </c>
    </row>
    <row r="10" spans="1:8" ht="14.25" x14ac:dyDescent="0.2">
      <c r="A10" s="57" t="s">
        <v>96</v>
      </c>
      <c r="B10" s="18" t="s">
        <v>12</v>
      </c>
      <c r="C10" s="6" t="s">
        <v>1</v>
      </c>
      <c r="D10" s="51">
        <v>40</v>
      </c>
      <c r="E10" s="36"/>
      <c r="F10" s="49">
        <f t="shared" si="0"/>
        <v>0</v>
      </c>
      <c r="G10" s="19">
        <v>0.08</v>
      </c>
      <c r="H10" s="49">
        <f t="shared" si="1"/>
        <v>0</v>
      </c>
    </row>
    <row r="11" spans="1:8" ht="14.25" x14ac:dyDescent="0.2">
      <c r="A11" s="57" t="s">
        <v>105</v>
      </c>
      <c r="B11" s="18" t="s">
        <v>14</v>
      </c>
      <c r="C11" s="6" t="s">
        <v>1</v>
      </c>
      <c r="D11" s="51">
        <v>5</v>
      </c>
      <c r="E11" s="36"/>
      <c r="F11" s="49">
        <f t="shared" si="0"/>
        <v>0</v>
      </c>
      <c r="G11" s="19">
        <v>0.08</v>
      </c>
      <c r="H11" s="49">
        <f t="shared" si="1"/>
        <v>0</v>
      </c>
    </row>
    <row r="12" spans="1:8" x14ac:dyDescent="0.2">
      <c r="A12" s="64" t="s">
        <v>56</v>
      </c>
      <c r="B12" s="65" t="s">
        <v>59</v>
      </c>
      <c r="C12" s="66" t="s">
        <v>0</v>
      </c>
      <c r="D12" s="69" t="s">
        <v>0</v>
      </c>
      <c r="E12" s="68" t="s">
        <v>0</v>
      </c>
      <c r="F12" s="68" t="s">
        <v>0</v>
      </c>
      <c r="G12" s="66" t="s">
        <v>0</v>
      </c>
      <c r="H12" s="68" t="s">
        <v>0</v>
      </c>
    </row>
    <row r="13" spans="1:8" ht="45" x14ac:dyDescent="0.2">
      <c r="A13" s="56" t="s">
        <v>57</v>
      </c>
      <c r="B13" s="16" t="s">
        <v>60</v>
      </c>
      <c r="C13" s="17" t="s">
        <v>0</v>
      </c>
      <c r="D13" s="42" t="s">
        <v>0</v>
      </c>
      <c r="E13" s="35" t="s">
        <v>0</v>
      </c>
      <c r="F13" s="35" t="s">
        <v>0</v>
      </c>
      <c r="G13" s="17" t="s">
        <v>0</v>
      </c>
      <c r="H13" s="35" t="s">
        <v>0</v>
      </c>
    </row>
    <row r="14" spans="1:8" ht="14.25" x14ac:dyDescent="0.2">
      <c r="A14" s="57" t="s">
        <v>97</v>
      </c>
      <c r="B14" s="18" t="s">
        <v>43</v>
      </c>
      <c r="C14" s="6" t="s">
        <v>1</v>
      </c>
      <c r="D14" s="51">
        <v>300</v>
      </c>
      <c r="E14" s="36"/>
      <c r="F14" s="49">
        <f t="shared" si="0"/>
        <v>0</v>
      </c>
      <c r="G14" s="19">
        <v>0.08</v>
      </c>
      <c r="H14" s="49">
        <f t="shared" si="1"/>
        <v>0</v>
      </c>
    </row>
    <row r="15" spans="1:8" ht="14.25" x14ac:dyDescent="0.2">
      <c r="A15" s="57" t="s">
        <v>98</v>
      </c>
      <c r="B15" s="18" t="s">
        <v>13</v>
      </c>
      <c r="C15" s="6" t="s">
        <v>1</v>
      </c>
      <c r="D15" s="51">
        <v>300</v>
      </c>
      <c r="E15" s="36"/>
      <c r="F15" s="49">
        <f t="shared" si="0"/>
        <v>0</v>
      </c>
      <c r="G15" s="19">
        <v>0.08</v>
      </c>
      <c r="H15" s="49">
        <f t="shared" si="1"/>
        <v>0</v>
      </c>
    </row>
    <row r="16" spans="1:8" ht="14.25" x14ac:dyDescent="0.2">
      <c r="A16" s="57" t="s">
        <v>99</v>
      </c>
      <c r="B16" s="18" t="s">
        <v>12</v>
      </c>
      <c r="C16" s="6" t="s">
        <v>1</v>
      </c>
      <c r="D16" s="51">
        <v>100</v>
      </c>
      <c r="E16" s="36"/>
      <c r="F16" s="49">
        <f t="shared" si="0"/>
        <v>0</v>
      </c>
      <c r="G16" s="19">
        <v>0.08</v>
      </c>
      <c r="H16" s="49">
        <f t="shared" si="1"/>
        <v>0</v>
      </c>
    </row>
    <row r="17" spans="1:8" s="10" customFormat="1" ht="14.25" x14ac:dyDescent="0.2">
      <c r="A17" s="57" t="s">
        <v>100</v>
      </c>
      <c r="B17" s="18" t="s">
        <v>14</v>
      </c>
      <c r="C17" s="6" t="s">
        <v>1</v>
      </c>
      <c r="D17" s="51">
        <v>5</v>
      </c>
      <c r="E17" s="36"/>
      <c r="F17" s="49">
        <f t="shared" si="0"/>
        <v>0</v>
      </c>
      <c r="G17" s="19">
        <v>0.08</v>
      </c>
      <c r="H17" s="49">
        <f t="shared" si="1"/>
        <v>0</v>
      </c>
    </row>
    <row r="18" spans="1:8" s="31" customFormat="1" ht="45" x14ac:dyDescent="0.2">
      <c r="A18" s="58" t="s">
        <v>61</v>
      </c>
      <c r="B18" s="16" t="s">
        <v>107</v>
      </c>
      <c r="C18" s="2" t="s">
        <v>0</v>
      </c>
      <c r="D18" s="43" t="s">
        <v>0</v>
      </c>
      <c r="E18" s="35" t="s">
        <v>0</v>
      </c>
      <c r="F18" s="35" t="s">
        <v>0</v>
      </c>
      <c r="G18" s="35" t="s">
        <v>0</v>
      </c>
      <c r="H18" s="35" t="s">
        <v>0</v>
      </c>
    </row>
    <row r="19" spans="1:8" s="31" customFormat="1" ht="14.25" x14ac:dyDescent="0.2">
      <c r="A19" s="59" t="s">
        <v>101</v>
      </c>
      <c r="B19" s="18" t="s">
        <v>43</v>
      </c>
      <c r="C19" s="4" t="s">
        <v>1</v>
      </c>
      <c r="D19" s="45">
        <v>50</v>
      </c>
      <c r="E19" s="37"/>
      <c r="F19" s="49">
        <f t="shared" si="0"/>
        <v>0</v>
      </c>
      <c r="G19" s="5">
        <v>0.08</v>
      </c>
      <c r="H19" s="49">
        <f t="shared" si="1"/>
        <v>0</v>
      </c>
    </row>
    <row r="20" spans="1:8" s="31" customFormat="1" ht="14.25" x14ac:dyDescent="0.2">
      <c r="A20" s="59" t="s">
        <v>102</v>
      </c>
      <c r="B20" s="3" t="s">
        <v>13</v>
      </c>
      <c r="C20" s="4" t="s">
        <v>1</v>
      </c>
      <c r="D20" s="45">
        <v>50</v>
      </c>
      <c r="E20" s="37"/>
      <c r="F20" s="49">
        <f t="shared" si="0"/>
        <v>0</v>
      </c>
      <c r="G20" s="5">
        <v>0.08</v>
      </c>
      <c r="H20" s="49">
        <f t="shared" si="1"/>
        <v>0</v>
      </c>
    </row>
    <row r="21" spans="1:8" s="31" customFormat="1" ht="14.25" x14ac:dyDescent="0.2">
      <c r="A21" s="59" t="s">
        <v>103</v>
      </c>
      <c r="B21" s="3" t="s">
        <v>12</v>
      </c>
      <c r="C21" s="4" t="s">
        <v>1</v>
      </c>
      <c r="D21" s="45">
        <v>20</v>
      </c>
      <c r="E21" s="37"/>
      <c r="F21" s="49">
        <f t="shared" si="0"/>
        <v>0</v>
      </c>
      <c r="G21" s="5">
        <v>0.08</v>
      </c>
      <c r="H21" s="49">
        <f t="shared" si="1"/>
        <v>0</v>
      </c>
    </row>
    <row r="22" spans="1:8" s="31" customFormat="1" ht="14.25" x14ac:dyDescent="0.2">
      <c r="A22" s="59" t="s">
        <v>104</v>
      </c>
      <c r="B22" s="3" t="s">
        <v>14</v>
      </c>
      <c r="C22" s="4" t="s">
        <v>1</v>
      </c>
      <c r="D22" s="45">
        <v>3</v>
      </c>
      <c r="E22" s="37"/>
      <c r="F22" s="49">
        <f t="shared" si="0"/>
        <v>0</v>
      </c>
      <c r="G22" s="5">
        <v>0.08</v>
      </c>
      <c r="H22" s="49">
        <f t="shared" si="1"/>
        <v>0</v>
      </c>
    </row>
    <row r="23" spans="1:8" s="10" customFormat="1" x14ac:dyDescent="0.2">
      <c r="A23" s="56" t="s">
        <v>58</v>
      </c>
      <c r="B23" s="20" t="s">
        <v>111</v>
      </c>
      <c r="C23" s="4" t="s">
        <v>1</v>
      </c>
      <c r="D23" s="51">
        <v>100</v>
      </c>
      <c r="E23" s="36"/>
      <c r="F23" s="49">
        <f t="shared" si="0"/>
        <v>0</v>
      </c>
      <c r="G23" s="5">
        <v>0.08</v>
      </c>
      <c r="H23" s="49">
        <f t="shared" si="1"/>
        <v>0</v>
      </c>
    </row>
    <row r="24" spans="1:8" s="10" customFormat="1" x14ac:dyDescent="0.2">
      <c r="A24" s="60" t="s">
        <v>62</v>
      </c>
      <c r="B24" s="1" t="s">
        <v>35</v>
      </c>
      <c r="C24" s="4" t="s">
        <v>1</v>
      </c>
      <c r="D24" s="45">
        <v>200</v>
      </c>
      <c r="E24" s="37"/>
      <c r="F24" s="49">
        <f t="shared" si="0"/>
        <v>0</v>
      </c>
      <c r="G24" s="5">
        <v>0.08</v>
      </c>
      <c r="H24" s="49">
        <f t="shared" si="1"/>
        <v>0</v>
      </c>
    </row>
    <row r="25" spans="1:8" s="10" customFormat="1" x14ac:dyDescent="0.2">
      <c r="A25" s="60" t="s">
        <v>63</v>
      </c>
      <c r="B25" s="1" t="s">
        <v>108</v>
      </c>
      <c r="C25" s="4" t="s">
        <v>1</v>
      </c>
      <c r="D25" s="45">
        <v>50</v>
      </c>
      <c r="E25" s="37"/>
      <c r="F25" s="49">
        <f t="shared" si="0"/>
        <v>0</v>
      </c>
      <c r="G25" s="5">
        <v>0.08</v>
      </c>
      <c r="H25" s="49">
        <f t="shared" si="1"/>
        <v>0</v>
      </c>
    </row>
    <row r="26" spans="1:8" s="31" customFormat="1" x14ac:dyDescent="0.2">
      <c r="A26" s="60" t="s">
        <v>64</v>
      </c>
      <c r="B26" s="1" t="s">
        <v>17</v>
      </c>
      <c r="C26" s="4" t="s">
        <v>1</v>
      </c>
      <c r="D26" s="45">
        <v>200</v>
      </c>
      <c r="E26" s="37"/>
      <c r="F26" s="49">
        <f t="shared" si="0"/>
        <v>0</v>
      </c>
      <c r="G26" s="5">
        <v>0.08</v>
      </c>
      <c r="H26" s="49">
        <f t="shared" si="1"/>
        <v>0</v>
      </c>
    </row>
    <row r="27" spans="1:8" s="10" customFormat="1" x14ac:dyDescent="0.2">
      <c r="A27" s="56" t="s">
        <v>65</v>
      </c>
      <c r="B27" s="1" t="s">
        <v>37</v>
      </c>
      <c r="C27" s="14" t="s">
        <v>3</v>
      </c>
      <c r="D27" s="51">
        <v>100</v>
      </c>
      <c r="E27" s="36"/>
      <c r="F27" s="49">
        <f t="shared" si="0"/>
        <v>0</v>
      </c>
      <c r="G27" s="5">
        <v>0.08</v>
      </c>
      <c r="H27" s="49">
        <f t="shared" si="1"/>
        <v>0</v>
      </c>
    </row>
    <row r="28" spans="1:8" x14ac:dyDescent="0.2">
      <c r="A28" s="56" t="s">
        <v>66</v>
      </c>
      <c r="B28" s="20" t="s">
        <v>15</v>
      </c>
      <c r="C28" s="6" t="s">
        <v>1</v>
      </c>
      <c r="D28" s="51">
        <v>3</v>
      </c>
      <c r="E28" s="36"/>
      <c r="F28" s="49">
        <f t="shared" si="0"/>
        <v>0</v>
      </c>
      <c r="G28" s="5">
        <v>0.08</v>
      </c>
      <c r="H28" s="49">
        <f t="shared" si="1"/>
        <v>0</v>
      </c>
    </row>
    <row r="29" spans="1:8" x14ac:dyDescent="0.2">
      <c r="A29" s="56" t="s">
        <v>67</v>
      </c>
      <c r="B29" s="20" t="s">
        <v>16</v>
      </c>
      <c r="C29" s="6" t="s">
        <v>1</v>
      </c>
      <c r="D29" s="51">
        <v>10</v>
      </c>
      <c r="E29" s="36"/>
      <c r="F29" s="49">
        <f t="shared" si="0"/>
        <v>0</v>
      </c>
      <c r="G29" s="5">
        <v>0.08</v>
      </c>
      <c r="H29" s="49">
        <f t="shared" si="1"/>
        <v>0</v>
      </c>
    </row>
    <row r="30" spans="1:8" x14ac:dyDescent="0.2">
      <c r="A30" s="64" t="s">
        <v>68</v>
      </c>
      <c r="B30" s="70" t="s">
        <v>44</v>
      </c>
      <c r="C30" s="66" t="s">
        <v>0</v>
      </c>
      <c r="D30" s="67" t="s">
        <v>0</v>
      </c>
      <c r="E30" s="68" t="s">
        <v>0</v>
      </c>
      <c r="F30" s="68" t="s">
        <v>0</v>
      </c>
      <c r="G30" s="68" t="s">
        <v>0</v>
      </c>
      <c r="H30" s="68" t="s">
        <v>0</v>
      </c>
    </row>
    <row r="31" spans="1:8" ht="14.25" x14ac:dyDescent="0.2">
      <c r="A31" s="57" t="s">
        <v>69</v>
      </c>
      <c r="B31" s="18" t="s">
        <v>45</v>
      </c>
      <c r="C31" s="14" t="s">
        <v>1</v>
      </c>
      <c r="D31" s="51">
        <v>10</v>
      </c>
      <c r="E31" s="36"/>
      <c r="F31" s="49">
        <f t="shared" si="0"/>
        <v>0</v>
      </c>
      <c r="G31" s="19">
        <v>0.08</v>
      </c>
      <c r="H31" s="49">
        <f t="shared" si="1"/>
        <v>0</v>
      </c>
    </row>
    <row r="32" spans="1:8" ht="14.25" x14ac:dyDescent="0.2">
      <c r="A32" s="57" t="s">
        <v>70</v>
      </c>
      <c r="B32" s="18" t="s">
        <v>30</v>
      </c>
      <c r="C32" s="14" t="s">
        <v>1</v>
      </c>
      <c r="D32" s="51">
        <v>5</v>
      </c>
      <c r="E32" s="36"/>
      <c r="F32" s="49">
        <f t="shared" si="0"/>
        <v>0</v>
      </c>
      <c r="G32" s="19">
        <v>0.08</v>
      </c>
      <c r="H32" s="49">
        <f t="shared" si="1"/>
        <v>0</v>
      </c>
    </row>
    <row r="33" spans="1:8" ht="14.25" x14ac:dyDescent="0.2">
      <c r="A33" s="57" t="s">
        <v>71</v>
      </c>
      <c r="B33" s="18" t="s">
        <v>31</v>
      </c>
      <c r="C33" s="14" t="s">
        <v>1</v>
      </c>
      <c r="D33" s="51">
        <v>100</v>
      </c>
      <c r="E33" s="36"/>
      <c r="F33" s="49">
        <f t="shared" si="0"/>
        <v>0</v>
      </c>
      <c r="G33" s="19">
        <v>0.08</v>
      </c>
      <c r="H33" s="49">
        <f t="shared" si="1"/>
        <v>0</v>
      </c>
    </row>
    <row r="34" spans="1:8" ht="14.25" x14ac:dyDescent="0.2">
      <c r="A34" s="57" t="s">
        <v>72</v>
      </c>
      <c r="B34" s="18" t="s">
        <v>8</v>
      </c>
      <c r="C34" s="14" t="s">
        <v>1</v>
      </c>
      <c r="D34" s="51">
        <v>200</v>
      </c>
      <c r="E34" s="36"/>
      <c r="F34" s="49">
        <f t="shared" si="0"/>
        <v>0</v>
      </c>
      <c r="G34" s="19">
        <v>0.08</v>
      </c>
      <c r="H34" s="49">
        <f t="shared" si="1"/>
        <v>0</v>
      </c>
    </row>
    <row r="35" spans="1:8" ht="14.25" x14ac:dyDescent="0.2">
      <c r="A35" s="57" t="s">
        <v>73</v>
      </c>
      <c r="B35" s="18" t="s">
        <v>32</v>
      </c>
      <c r="C35" s="14" t="s">
        <v>1</v>
      </c>
      <c r="D35" s="51">
        <v>200</v>
      </c>
      <c r="E35" s="36"/>
      <c r="F35" s="49">
        <f t="shared" si="0"/>
        <v>0</v>
      </c>
      <c r="G35" s="19">
        <v>0.08</v>
      </c>
      <c r="H35" s="49">
        <f t="shared" si="1"/>
        <v>0</v>
      </c>
    </row>
    <row r="36" spans="1:8" ht="28.5" x14ac:dyDescent="0.2">
      <c r="A36" s="57" t="s">
        <v>74</v>
      </c>
      <c r="B36" s="18" t="s">
        <v>33</v>
      </c>
      <c r="C36" s="6" t="s">
        <v>29</v>
      </c>
      <c r="D36" s="51">
        <v>4000</v>
      </c>
      <c r="E36" s="36"/>
      <c r="F36" s="49">
        <f t="shared" si="0"/>
        <v>0</v>
      </c>
      <c r="G36" s="19">
        <v>0.08</v>
      </c>
      <c r="H36" s="49">
        <f t="shared" si="1"/>
        <v>0</v>
      </c>
    </row>
    <row r="37" spans="1:8" ht="14.25" x14ac:dyDescent="0.2">
      <c r="A37" s="57" t="s">
        <v>75</v>
      </c>
      <c r="B37" s="18" t="s">
        <v>5</v>
      </c>
      <c r="C37" s="14" t="s">
        <v>1</v>
      </c>
      <c r="D37" s="51">
        <v>200</v>
      </c>
      <c r="E37" s="36"/>
      <c r="F37" s="49">
        <f t="shared" si="0"/>
        <v>0</v>
      </c>
      <c r="G37" s="19">
        <v>0.08</v>
      </c>
      <c r="H37" s="49">
        <f t="shared" si="1"/>
        <v>0</v>
      </c>
    </row>
    <row r="38" spans="1:8" ht="14.25" x14ac:dyDescent="0.2">
      <c r="A38" s="57" t="s">
        <v>76</v>
      </c>
      <c r="B38" s="18" t="s">
        <v>6</v>
      </c>
      <c r="C38" s="14" t="s">
        <v>1</v>
      </c>
      <c r="D38" s="51">
        <v>200</v>
      </c>
      <c r="E38" s="36"/>
      <c r="F38" s="49">
        <f t="shared" si="0"/>
        <v>0</v>
      </c>
      <c r="G38" s="19">
        <v>0.08</v>
      </c>
      <c r="H38" s="49">
        <f t="shared" si="1"/>
        <v>0</v>
      </c>
    </row>
    <row r="39" spans="1:8" ht="14.25" x14ac:dyDescent="0.2">
      <c r="A39" s="57" t="s">
        <v>77</v>
      </c>
      <c r="B39" s="18" t="s">
        <v>46</v>
      </c>
      <c r="C39" s="14" t="s">
        <v>1</v>
      </c>
      <c r="D39" s="51">
        <v>100</v>
      </c>
      <c r="E39" s="36"/>
      <c r="F39" s="49">
        <f t="shared" si="0"/>
        <v>0</v>
      </c>
      <c r="G39" s="19">
        <v>0.08</v>
      </c>
      <c r="H39" s="49">
        <f t="shared" si="1"/>
        <v>0</v>
      </c>
    </row>
    <row r="40" spans="1:8" ht="14.25" x14ac:dyDescent="0.2">
      <c r="A40" s="57" t="s">
        <v>78</v>
      </c>
      <c r="B40" s="18" t="s">
        <v>7</v>
      </c>
      <c r="C40" s="14" t="s">
        <v>1</v>
      </c>
      <c r="D40" s="51">
        <v>40</v>
      </c>
      <c r="E40" s="36"/>
      <c r="F40" s="49">
        <f t="shared" si="0"/>
        <v>0</v>
      </c>
      <c r="G40" s="5">
        <v>0.08</v>
      </c>
      <c r="H40" s="49">
        <f t="shared" si="1"/>
        <v>0</v>
      </c>
    </row>
    <row r="41" spans="1:8" ht="14.25" x14ac:dyDescent="0.2">
      <c r="A41" s="57" t="s">
        <v>79</v>
      </c>
      <c r="B41" s="18" t="s">
        <v>9</v>
      </c>
      <c r="C41" s="14" t="s">
        <v>1</v>
      </c>
      <c r="D41" s="51">
        <v>50</v>
      </c>
      <c r="E41" s="36"/>
      <c r="F41" s="49">
        <f t="shared" si="0"/>
        <v>0</v>
      </c>
      <c r="G41" s="5">
        <v>0.08</v>
      </c>
      <c r="H41" s="49">
        <f t="shared" si="1"/>
        <v>0</v>
      </c>
    </row>
    <row r="42" spans="1:8" ht="14.25" x14ac:dyDescent="0.2">
      <c r="A42" s="57" t="s">
        <v>80</v>
      </c>
      <c r="B42" s="18" t="s">
        <v>47</v>
      </c>
      <c r="C42" s="14" t="s">
        <v>1</v>
      </c>
      <c r="D42" s="51">
        <v>500</v>
      </c>
      <c r="E42" s="36"/>
      <c r="F42" s="49">
        <f t="shared" si="0"/>
        <v>0</v>
      </c>
      <c r="G42" s="5">
        <v>0.08</v>
      </c>
      <c r="H42" s="49">
        <f t="shared" si="1"/>
        <v>0</v>
      </c>
    </row>
    <row r="43" spans="1:8" ht="14.25" x14ac:dyDescent="0.2">
      <c r="A43" s="57" t="s">
        <v>81</v>
      </c>
      <c r="B43" s="18" t="s">
        <v>48</v>
      </c>
      <c r="C43" s="14" t="s">
        <v>1</v>
      </c>
      <c r="D43" s="51">
        <f>D42</f>
        <v>500</v>
      </c>
      <c r="E43" s="36"/>
      <c r="F43" s="49">
        <f t="shared" si="0"/>
        <v>0</v>
      </c>
      <c r="G43" s="5">
        <v>0.08</v>
      </c>
      <c r="H43" s="49">
        <f t="shared" si="1"/>
        <v>0</v>
      </c>
    </row>
    <row r="44" spans="1:8" x14ac:dyDescent="0.2">
      <c r="A44" s="56" t="s">
        <v>82</v>
      </c>
      <c r="B44" s="20" t="s">
        <v>49</v>
      </c>
      <c r="C44" s="14" t="s">
        <v>1</v>
      </c>
      <c r="D44" s="51">
        <v>10</v>
      </c>
      <c r="E44" s="36"/>
      <c r="F44" s="49">
        <f t="shared" si="0"/>
        <v>0</v>
      </c>
      <c r="G44" s="5">
        <v>0.08</v>
      </c>
      <c r="H44" s="49">
        <f t="shared" si="1"/>
        <v>0</v>
      </c>
    </row>
    <row r="45" spans="1:8" ht="28.5" x14ac:dyDescent="0.2">
      <c r="A45" s="56" t="s">
        <v>83</v>
      </c>
      <c r="B45" s="20" t="s">
        <v>50</v>
      </c>
      <c r="C45" s="6" t="s">
        <v>28</v>
      </c>
      <c r="D45" s="51">
        <v>20</v>
      </c>
      <c r="E45" s="36"/>
      <c r="F45" s="49">
        <f t="shared" si="0"/>
        <v>0</v>
      </c>
      <c r="G45" s="19">
        <v>0.08</v>
      </c>
      <c r="H45" s="49">
        <f t="shared" si="1"/>
        <v>0</v>
      </c>
    </row>
    <row r="46" spans="1:8" x14ac:dyDescent="0.2">
      <c r="A46" s="56" t="s">
        <v>84</v>
      </c>
      <c r="B46" s="20" t="s">
        <v>34</v>
      </c>
      <c r="C46" s="14" t="s">
        <v>1</v>
      </c>
      <c r="D46" s="51">
        <v>2</v>
      </c>
      <c r="E46" s="36"/>
      <c r="F46" s="49">
        <f t="shared" si="0"/>
        <v>0</v>
      </c>
      <c r="G46" s="19">
        <v>0.08</v>
      </c>
      <c r="H46" s="49">
        <f t="shared" si="1"/>
        <v>0</v>
      </c>
    </row>
    <row r="47" spans="1:8" x14ac:dyDescent="0.2">
      <c r="A47" s="56" t="s">
        <v>85</v>
      </c>
      <c r="B47" s="20" t="s">
        <v>51</v>
      </c>
      <c r="C47" s="14" t="s">
        <v>1</v>
      </c>
      <c r="D47" s="51">
        <v>50</v>
      </c>
      <c r="E47" s="36"/>
      <c r="F47" s="49">
        <f t="shared" si="0"/>
        <v>0</v>
      </c>
      <c r="G47" s="71">
        <v>0.23</v>
      </c>
      <c r="H47" s="49">
        <f t="shared" si="1"/>
        <v>0</v>
      </c>
    </row>
    <row r="48" spans="1:8" x14ac:dyDescent="0.2">
      <c r="A48" s="56" t="s">
        <v>86</v>
      </c>
      <c r="B48" s="20" t="s">
        <v>52</v>
      </c>
      <c r="C48" s="14" t="s">
        <v>1</v>
      </c>
      <c r="D48" s="51">
        <v>50</v>
      </c>
      <c r="E48" s="36"/>
      <c r="F48" s="49">
        <f t="shared" si="0"/>
        <v>0</v>
      </c>
      <c r="G48" s="71">
        <v>0.23</v>
      </c>
      <c r="H48" s="49">
        <f t="shared" si="1"/>
        <v>0</v>
      </c>
    </row>
    <row r="49" spans="1:8" x14ac:dyDescent="0.2">
      <c r="A49" s="56" t="s">
        <v>87</v>
      </c>
      <c r="B49" s="20" t="s">
        <v>53</v>
      </c>
      <c r="C49" s="14" t="s">
        <v>1</v>
      </c>
      <c r="D49" s="51">
        <v>5</v>
      </c>
      <c r="E49" s="36"/>
      <c r="F49" s="49">
        <f t="shared" si="0"/>
        <v>0</v>
      </c>
      <c r="G49" s="71">
        <v>0.23</v>
      </c>
      <c r="H49" s="49">
        <f t="shared" si="1"/>
        <v>0</v>
      </c>
    </row>
    <row r="50" spans="1:8" x14ac:dyDescent="0.2">
      <c r="A50" s="56" t="s">
        <v>88</v>
      </c>
      <c r="B50" s="20" t="s">
        <v>54</v>
      </c>
      <c r="C50" s="14" t="s">
        <v>1</v>
      </c>
      <c r="D50" s="51">
        <v>20</v>
      </c>
      <c r="E50" s="36"/>
      <c r="F50" s="49">
        <f t="shared" si="0"/>
        <v>0</v>
      </c>
      <c r="G50" s="71">
        <v>0.23</v>
      </c>
      <c r="H50" s="49">
        <f t="shared" si="1"/>
        <v>0</v>
      </c>
    </row>
    <row r="51" spans="1:8" x14ac:dyDescent="0.2">
      <c r="A51" s="61" t="s">
        <v>89</v>
      </c>
      <c r="B51" s="53" t="s">
        <v>39</v>
      </c>
      <c r="C51" s="28" t="s">
        <v>40</v>
      </c>
      <c r="D51" s="52">
        <v>20</v>
      </c>
      <c r="E51" s="36"/>
      <c r="F51" s="49">
        <f t="shared" si="0"/>
        <v>0</v>
      </c>
      <c r="G51" s="19">
        <v>0.08</v>
      </c>
      <c r="H51" s="49">
        <f t="shared" si="1"/>
        <v>0</v>
      </c>
    </row>
    <row r="52" spans="1:8" x14ac:dyDescent="0.2">
      <c r="A52" s="61" t="s">
        <v>90</v>
      </c>
      <c r="B52" s="53" t="s">
        <v>41</v>
      </c>
      <c r="C52" s="28" t="s">
        <v>42</v>
      </c>
      <c r="D52" s="52">
        <v>20</v>
      </c>
      <c r="E52" s="36"/>
      <c r="F52" s="49">
        <f t="shared" si="0"/>
        <v>0</v>
      </c>
      <c r="G52" s="19">
        <v>0.23</v>
      </c>
      <c r="H52" s="49">
        <f t="shared" si="1"/>
        <v>0</v>
      </c>
    </row>
    <row r="53" spans="1:8" ht="45.75" thickBot="1" x14ac:dyDescent="0.25">
      <c r="A53" s="60" t="s">
        <v>91</v>
      </c>
      <c r="B53" s="1" t="s">
        <v>38</v>
      </c>
      <c r="C53" s="4" t="s">
        <v>36</v>
      </c>
      <c r="D53" s="45">
        <v>2</v>
      </c>
      <c r="E53" s="38"/>
      <c r="F53" s="49">
        <f t="shared" si="0"/>
        <v>0</v>
      </c>
      <c r="G53" s="5">
        <v>0.08</v>
      </c>
      <c r="H53" s="49">
        <f t="shared" si="1"/>
        <v>0</v>
      </c>
    </row>
    <row r="54" spans="1:8" ht="15.75" thickBot="1" x14ac:dyDescent="0.25">
      <c r="A54" s="62"/>
      <c r="B54" s="21"/>
      <c r="C54" s="22"/>
      <c r="D54" s="46"/>
      <c r="E54" s="39"/>
      <c r="F54" s="24">
        <f>SUM(F7:F53)</f>
        <v>0</v>
      </c>
      <c r="G54" s="23" t="s">
        <v>2</v>
      </c>
      <c r="H54" s="24">
        <f>SUM(H7:H53)</f>
        <v>0</v>
      </c>
    </row>
    <row r="62" spans="1:8" x14ac:dyDescent="0.2">
      <c r="F62" s="26" t="s">
        <v>21</v>
      </c>
    </row>
    <row r="63" spans="1:8" x14ac:dyDescent="0.2">
      <c r="D63" s="48"/>
      <c r="F63" s="26" t="s">
        <v>22</v>
      </c>
    </row>
    <row r="64" spans="1:8" x14ac:dyDescent="0.2">
      <c r="F64" s="26" t="s">
        <v>23</v>
      </c>
    </row>
    <row r="68" spans="1:8" x14ac:dyDescent="0.2">
      <c r="A68" s="63"/>
      <c r="C68" s="72"/>
      <c r="D68" s="72"/>
      <c r="E68" s="72"/>
      <c r="F68" s="72"/>
      <c r="G68" s="72"/>
      <c r="H68" s="72"/>
    </row>
    <row r="72" spans="1:8" x14ac:dyDescent="0.2">
      <c r="D72" s="48"/>
    </row>
  </sheetData>
  <sheetProtection insertColumns="0" insertRows="0" deleteColumns="0" deleteRows="0"/>
  <protectedRanges>
    <protectedRange sqref="D49:D53 D7:D47" name="Rozstęp2"/>
    <protectedRange sqref="D6:D11 D49:D53 D14:D47" name="Rozstęp1"/>
    <protectedRange sqref="D48" name="Rozstęp1_1"/>
  </protectedRanges>
  <customSheetViews>
    <customSheetView guid="{E5295C90-FEA9-43C3-94D2-EC8F7488B48D}" scale="85" fitToPage="1" topLeftCell="A28">
      <selection activeCell="O31" sqref="O31"/>
      <pageMargins left="0.31496062992125984" right="0.23622047244094491" top="0.98425196850393704" bottom="0.19685039370078741" header="0.31496062992125984" footer="0.31496062992125984"/>
      <pageSetup paperSize="9" scale="58" firstPageNumber="43" fitToHeight="0" orientation="portrait" r:id="rId1"/>
    </customSheetView>
    <customSheetView guid="{961175F2-8A56-4641-AE4A-3CD99F2F8E21}" scale="85" fitToPage="1" topLeftCell="A22">
      <selection activeCell="L20" sqref="L20"/>
      <pageMargins left="0.31496062992125984" right="0.23622047244094491" top="0.98425196850393704" bottom="0.19685039370078741" header="0.31496062992125984" footer="0.31496062992125984"/>
      <pageSetup paperSize="9" scale="58" firstPageNumber="43" fitToHeight="0" orientation="portrait" r:id="rId2"/>
    </customSheetView>
    <customSheetView guid="{5331F885-E3C2-404F-800E-B3B4327D9065}" scale="85" fitToPage="1" topLeftCell="A10">
      <selection activeCell="N41" sqref="N41"/>
      <pageMargins left="0.31496062992125984" right="0.23622047244094491" top="0.98425196850393704" bottom="0.19685039370078741" header="0.31496062992125984" footer="0.31496062992125984"/>
      <pageSetup paperSize="9" scale="58" firstPageNumber="43" fitToHeight="0" orientation="portrait" r:id="rId3"/>
    </customSheetView>
    <customSheetView guid="{5FC1CA22-8774-4809-9ED3-7F910EE8015B}" scale="85" showPageBreaks="1" fitToPage="1" printArea="1" topLeftCell="A25">
      <selection activeCell="N41" sqref="N41"/>
      <pageMargins left="0.31496062992125984" right="0.23622047244094491" top="0.98425196850393704" bottom="0.19685039370078741" header="0.31496062992125984" footer="0.31496062992125984"/>
      <pageSetup paperSize="9" scale="58" firstPageNumber="43" fitToHeight="0" orientation="portrait" r:id="rId4"/>
    </customSheetView>
    <customSheetView guid="{7E078C28-CEC3-46D5-9A43-5A2AD2F3C481}" scale="85" topLeftCell="A33">
      <selection activeCell="N53" sqref="N53"/>
      <pageMargins left="0.31496062992125984" right="0.23622047244094491" top="0.98425196850393704" bottom="0.19685039370078741" header="0.31496062992125984" footer="0.31496062992125984"/>
      <pageSetup paperSize="9" scale="56" firstPageNumber="43" orientation="portrait" r:id="rId5"/>
    </customSheetView>
    <customSheetView guid="{EC746C80-0750-4B08-AA86-8A57BF20D698}" scale="85" topLeftCell="A18">
      <selection activeCell="N53" sqref="N53"/>
      <pageMargins left="0.31496062992125984" right="0.23622047244094491" top="0.98425196850393704" bottom="0.19685039370078741" header="0.31496062992125984" footer="0.31496062992125984"/>
      <pageSetup paperSize="9" scale="56" firstPageNumber="43" orientation="portrait" r:id="rId6"/>
    </customSheetView>
    <customSheetView guid="{143A794B-77E8-46B1-A979-C691F8BC45BF}" scale="85" topLeftCell="A18">
      <selection activeCell="N53" sqref="N53"/>
      <pageMargins left="0.31496062992125984" right="0.23622047244094491" top="0.98425196850393704" bottom="0.19685039370078741" header="0.31496062992125984" footer="0.31496062992125984"/>
      <pageSetup paperSize="9" scale="56" firstPageNumber="43" orientation="portrait" r:id="rId7"/>
    </customSheetView>
    <customSheetView guid="{7764D582-0260-4C85-A806-0DD45C76546C}" scale="85" topLeftCell="A33">
      <selection activeCell="N53" sqref="N53"/>
      <pageMargins left="0.31496062992125984" right="0.23622047244094491" top="0.98425196850393704" bottom="0.19685039370078741" header="0.31496062992125984" footer="0.31496062992125984"/>
      <pageSetup paperSize="9" scale="56" firstPageNumber="43" orientation="portrait" r:id="rId8"/>
    </customSheetView>
    <customSheetView guid="{5D5A7CB1-F2AE-4575-93AE-4A09359B6411}" scale="85" fitToPage="1" topLeftCell="A25">
      <selection activeCell="N41" sqref="N41"/>
      <pageMargins left="0.31496062992125984" right="0.23622047244094491" top="0.98425196850393704" bottom="0.19685039370078741" header="0.31496062992125984" footer="0.31496062992125984"/>
      <pageSetup paperSize="9" scale="58" firstPageNumber="43" fitToHeight="0" orientation="portrait" r:id="rId9"/>
    </customSheetView>
    <customSheetView guid="{1882686E-F13B-4BDE-962B-267045F764AB}" scale="85" fitToPage="1" topLeftCell="A43">
      <selection activeCell="O31" sqref="O31"/>
      <pageMargins left="0.31496062992125984" right="0.23622047244094491" top="0.98425196850393704" bottom="0.19685039370078741" header="0.31496062992125984" footer="0.31496062992125984"/>
      <pageSetup paperSize="9" scale="58" firstPageNumber="43" fitToHeight="0" orientation="portrait" r:id="rId10"/>
    </customSheetView>
  </customSheetViews>
  <mergeCells count="1">
    <mergeCell ref="C68:H68"/>
  </mergeCells>
  <printOptions horizontalCentered="1"/>
  <pageMargins left="0.31496062992125984" right="0.23622047244094491" top="0.98425196850393704" bottom="0.19685039370078741" header="0.31496062992125984" footer="0.31496062992125984"/>
  <pageSetup paperSize="9" scale="58" firstPageNumber="43" fitToHeight="0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cz.1 Śródmieście</vt:lpstr>
      <vt:lpstr>cz.2 Ochota, Ursus, Włochy</vt:lpstr>
      <vt:lpstr>'cz.1 Śródmieście'!Obszar_wydruku</vt:lpstr>
      <vt:lpstr>'cz.2 Ochota, Ursus, Włochy'!Obszar_wydruku</vt:lpstr>
    </vt:vector>
  </TitlesOfParts>
  <Company>Zarzad Oczyszczania Miasta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Zarzad Oczyszczania Miasta</dc:creator>
  <cp:lastModifiedBy>Chodaniecka Marta</cp:lastModifiedBy>
  <cp:lastPrinted>2019-11-21T13:56:57Z</cp:lastPrinted>
  <dcterms:created xsi:type="dcterms:W3CDTF">2001-10-09T18:48:56Z</dcterms:created>
  <dcterms:modified xsi:type="dcterms:W3CDTF">2020-01-17T12:06:21Z</dcterms:modified>
</cp:coreProperties>
</file>