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W:\publiczny\PRZETARGI\2019 PRZETARGI\SADZENIE KRZEWÓW JESIEŃ - 130PN2019\Załączniki do SIWZ\"/>
    </mc:Choice>
  </mc:AlternateContent>
  <xr:revisionPtr revIDLastSave="0" documentId="13_ncr:1_{3292EC59-7901-4085-9608-AB6FBB28B1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 1 cz.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6" i="1" l="1"/>
  <c r="H126" i="1" s="1"/>
  <c r="H127" i="1" s="1"/>
  <c r="E133" i="1" s="1"/>
  <c r="F119" i="1"/>
  <c r="H119" i="1" s="1"/>
  <c r="F118" i="1"/>
  <c r="H118" i="1" s="1"/>
  <c r="F117" i="1"/>
  <c r="H117" i="1" s="1"/>
  <c r="F115" i="1"/>
  <c r="H115" i="1" s="1"/>
  <c r="F114" i="1"/>
  <c r="H114" i="1" s="1"/>
  <c r="F112" i="1"/>
  <c r="H112" i="1" s="1"/>
  <c r="F111" i="1"/>
  <c r="H111" i="1" s="1"/>
  <c r="F110" i="1"/>
  <c r="H110" i="1" s="1"/>
  <c r="F109" i="1"/>
  <c r="H109" i="1" s="1"/>
  <c r="F108" i="1"/>
  <c r="H108" i="1" s="1"/>
  <c r="F106" i="1"/>
  <c r="H106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2" i="1"/>
  <c r="H92" i="1" s="1"/>
  <c r="F91" i="1"/>
  <c r="H91" i="1" s="1"/>
  <c r="F89" i="1"/>
  <c r="H89" i="1" s="1"/>
  <c r="F88" i="1"/>
  <c r="H88" i="1" s="1"/>
  <c r="F87" i="1"/>
  <c r="H87" i="1" s="1"/>
  <c r="F85" i="1"/>
  <c r="H85" i="1" s="1"/>
  <c r="F84" i="1"/>
  <c r="H84" i="1" s="1"/>
  <c r="F81" i="1"/>
  <c r="H81" i="1" s="1"/>
  <c r="F78" i="1"/>
  <c r="H78" i="1" s="1"/>
  <c r="H75" i="1"/>
  <c r="F75" i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H60" i="1"/>
  <c r="F60" i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93" i="1"/>
  <c r="H93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0" i="1"/>
  <c r="H20" i="1" s="1"/>
  <c r="F19" i="1"/>
  <c r="H19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6" i="1"/>
  <c r="H6" i="1" s="1"/>
  <c r="F5" i="1"/>
  <c r="H5" i="1" s="1"/>
  <c r="F120" i="1" l="1"/>
  <c r="D132" i="1" s="1"/>
  <c r="D134" i="1" s="1"/>
  <c r="F127" i="1"/>
  <c r="D133" i="1" s="1"/>
  <c r="H120" i="1" l="1"/>
  <c r="E132" i="1" s="1"/>
  <c r="E134" i="1" s="1"/>
</calcChain>
</file>

<file path=xl/sharedStrings.xml><?xml version="1.0" encoding="utf-8"?>
<sst xmlns="http://schemas.openxmlformats.org/spreadsheetml/2006/main" count="368" uniqueCount="161">
  <si>
    <t>Załącznik cenowy CZĘŚĆ I Dzielnice: Śródmieście, Żoliborz, Bielany, Wola, Bemowo, Ochota, Włochy, Wilanów, Ursynów 2019</t>
  </si>
  <si>
    <t>Dostawa i posadzenie  krzewów wraz z roczną pielęgnacją na terenach zarządzanych przez Zarząd Zieleni m.st. Warszawy.</t>
  </si>
  <si>
    <t>L p.</t>
  </si>
  <si>
    <t>Rodzaj i zakres prac</t>
  </si>
  <si>
    <t>Jedn.</t>
  </si>
  <si>
    <t>Cena jedn.
netto (zł)</t>
  </si>
  <si>
    <t>Zbiorcza ilość z rejonów</t>
  </si>
  <si>
    <t>Wartość
robót
netto (zł)</t>
  </si>
  <si>
    <t>VAT</t>
  </si>
  <si>
    <t>Wartość
robót
brutto
z VAT (zł)</t>
  </si>
  <si>
    <t>Przygotowanie terenu pod nasadzenia</t>
  </si>
  <si>
    <t>ar</t>
  </si>
  <si>
    <t>Ułożenie geowłókniny</t>
  </si>
  <si>
    <t>Sadzenie krzewów w pojemnikach wraz z ceną materiału roślinnego</t>
  </si>
  <si>
    <t>x</t>
  </si>
  <si>
    <t>3.1</t>
  </si>
  <si>
    <t>GRUPA 1  wys.20-30, pojemnik C1,5</t>
  </si>
  <si>
    <t>Cotoneaster x suecicus 'Coral Beauty'</t>
  </si>
  <si>
    <t>szt.</t>
  </si>
  <si>
    <t xml:space="preserve">Spiraea betulifolia </t>
  </si>
  <si>
    <t>Spiraea betulifolia 'Tor Gold'</t>
  </si>
  <si>
    <t>Spiraea japonica 'Genpei'</t>
  </si>
  <si>
    <t xml:space="preserve">Rosa rugosa 'Moje Hammaberg' </t>
  </si>
  <si>
    <t>Rosa Marathon ('Bokrathon')</t>
  </si>
  <si>
    <t>Rosa ‚Flushing Meadow'</t>
  </si>
  <si>
    <t>Rosa `Short Track`</t>
  </si>
  <si>
    <t>Rosa 'the Fairy'</t>
  </si>
  <si>
    <t>3.2</t>
  </si>
  <si>
    <t xml:space="preserve">Rosa NEON </t>
  </si>
  <si>
    <t>Rosa 'The Fairy' kw. pełne różowe</t>
  </si>
  <si>
    <t>3.3</t>
  </si>
  <si>
    <t>GRUPA 3  wys. 30-40cm, pojemnik C2</t>
  </si>
  <si>
    <t>Chaenomeles japonica</t>
  </si>
  <si>
    <t>Chaenomeles xsuperb 'Nicoline'</t>
  </si>
  <si>
    <t>Cornus sericea 'Flaviramea''</t>
  </si>
  <si>
    <t>Cornus sanquinea 'Winter Beauty'</t>
  </si>
  <si>
    <t>Cotoneaster lucidus</t>
  </si>
  <si>
    <t>Hippophae rhamnoides 'Hikul'</t>
  </si>
  <si>
    <t>Hosta mix</t>
  </si>
  <si>
    <t>Hydrangea arborescens 'Ruby Annabelle'</t>
  </si>
  <si>
    <t>Hydrangea paniculata 'Grandiflora'</t>
  </si>
  <si>
    <t>Potentilla fruticosa 'Abbotswood'</t>
  </si>
  <si>
    <t>Pyracantha coccinea 'Red Cushion'</t>
  </si>
  <si>
    <t>Rosa BIENENWEIDE</t>
  </si>
  <si>
    <t>Rosa 'The Fairy'</t>
  </si>
  <si>
    <t>Rosa 'Snow Ballet'</t>
  </si>
  <si>
    <t>Rosa 'Alpengluhen'</t>
  </si>
  <si>
    <t>Sorbaria sorbifolia</t>
  </si>
  <si>
    <t>Spiraea betulifolia</t>
  </si>
  <si>
    <t>Spirea japonica 'Magic carpet'</t>
  </si>
  <si>
    <t>Spireae japonica 'Anthony Waterer'</t>
  </si>
  <si>
    <t>Spiraea japonica 'Shirobana'</t>
  </si>
  <si>
    <t>Spiraea japonica 'Albiflora'</t>
  </si>
  <si>
    <t>Spiraea salicifolia</t>
  </si>
  <si>
    <t>Sorbaria sorbifolia 'Sem'</t>
  </si>
  <si>
    <t>Stephanandra incisa 'Crispa'</t>
  </si>
  <si>
    <t>Syringa meyeri 'Palibin'</t>
  </si>
  <si>
    <t>Weigela 'Nana Variegata'</t>
  </si>
  <si>
    <t>Ribes alpinum</t>
  </si>
  <si>
    <t>3.4</t>
  </si>
  <si>
    <t>GRUPA 4 wys. 60-80cm, pojemnik C3</t>
  </si>
  <si>
    <t>Berberis thunbergii</t>
  </si>
  <si>
    <t>Berberis thunbergii 'Dart's Red Lady'</t>
  </si>
  <si>
    <t>Berberis thunbergii 'Golden ring'</t>
  </si>
  <si>
    <t>Cornus alba 'Baton Rouge Minbat'</t>
  </si>
  <si>
    <t>Cornus alba 'Elegantissima'</t>
  </si>
  <si>
    <t>Cornus alba 'Gouchaultii'</t>
  </si>
  <si>
    <t>Cornus alba 'Sibirica Variegata'</t>
  </si>
  <si>
    <t>Cornus alba 'Sibirica'</t>
  </si>
  <si>
    <t>Cornus sanguinea 'Anny's Winter Orange'</t>
  </si>
  <si>
    <t>Cotinus coggygria 'Lilla'</t>
  </si>
  <si>
    <t>Forsythia x intermedia 'Goldzauber'</t>
  </si>
  <si>
    <t>Ligustrum vulgare</t>
  </si>
  <si>
    <t>Philadelphus 'Albatre'</t>
  </si>
  <si>
    <t>Philadelphus 'Belle Etoile'</t>
  </si>
  <si>
    <t>Philadelphus 'Buckley's Quill'</t>
  </si>
  <si>
    <t>Philadelphus  'Rusalka'</t>
  </si>
  <si>
    <t>Philadelphus coronarius 'Variegatus'</t>
  </si>
  <si>
    <t>Philadelphus 'Virginal'</t>
  </si>
  <si>
    <t>Philadelphus coronarius</t>
  </si>
  <si>
    <t>Physocarpus opulifolius 'Diabolo'</t>
  </si>
  <si>
    <t>Physocarpus opulifolius 'Luteus'</t>
  </si>
  <si>
    <t>Pyracantha coccinea `Red column`</t>
  </si>
  <si>
    <t>Salix purpurea 'Nana'</t>
  </si>
  <si>
    <t>Spiraea x vanhouttei</t>
  </si>
  <si>
    <t>Spiraea x arguta</t>
  </si>
  <si>
    <t>Weigela Pink Princess</t>
  </si>
  <si>
    <t>Weigela 'Rumba'</t>
  </si>
  <si>
    <t>3.5</t>
  </si>
  <si>
    <t>GRUPA 5 krzewy iglaste
odm. płożąca dł pędów 20-40 cm, pojemnik C2</t>
  </si>
  <si>
    <t>3.7</t>
  </si>
  <si>
    <t>GRUPA 6  krzewy iglaste wys. 40-60- C5</t>
  </si>
  <si>
    <t>Pinus mugo subsp. mugo doniczka</t>
  </si>
  <si>
    <t>4</t>
  </si>
  <si>
    <t>Sadzenie pnączy w pojemnikach wraz z ceną materiału roślinnego</t>
  </si>
  <si>
    <t>4.1</t>
  </si>
  <si>
    <t>GRUPA 7 długość pędów  60-80cm, pojemnik C1</t>
  </si>
  <si>
    <t>Hedera helix</t>
  </si>
  <si>
    <t>5</t>
  </si>
  <si>
    <t>Sadzenie bylin w pojemnikach wraz z ceną materiału roślinnego</t>
  </si>
  <si>
    <t>5.1</t>
  </si>
  <si>
    <t>GRUPA 8, pojemnik p9</t>
  </si>
  <si>
    <t>Gypsophila paniculata</t>
  </si>
  <si>
    <t>Sedum Herbstfreude</t>
  </si>
  <si>
    <t>5.2</t>
  </si>
  <si>
    <t>GRUPA 9  pojemnik p11</t>
  </si>
  <si>
    <t xml:space="preserve">Nepeta x faassenii </t>
  </si>
  <si>
    <t>Nepeta x faassenii 'Six Hills giant'</t>
  </si>
  <si>
    <t>Vinca minor</t>
  </si>
  <si>
    <t>5.3</t>
  </si>
  <si>
    <t>GRUPA 10, pojemnik C1</t>
  </si>
  <si>
    <t>Calamagrostis x acutiflora 'Karl Foerster'</t>
  </si>
  <si>
    <t>Gaillardia aristata</t>
  </si>
  <si>
    <t>Pennisetum alopecuroides 'Hameln'</t>
  </si>
  <si>
    <t>Miscanthus sinesis</t>
  </si>
  <si>
    <t>Miscanthus sinesis 'Silberfeder'</t>
  </si>
  <si>
    <t>Echinacea purpurea 'Butterfly kisses'</t>
  </si>
  <si>
    <t>Echinacea purpurea 'Green eyes'</t>
  </si>
  <si>
    <t>Echinacea purpurea 'Glowing dream'</t>
  </si>
  <si>
    <t>Echinacea purpurea 'Alba'</t>
  </si>
  <si>
    <t>Rudbeckia fulgida 'Goldsturm'</t>
  </si>
  <si>
    <t>Salvia nemorosa</t>
  </si>
  <si>
    <t>Salvia nemorosa " Caradonna'</t>
  </si>
  <si>
    <t>Sedum 'Matrona'</t>
  </si>
  <si>
    <t>5.4</t>
  </si>
  <si>
    <t>GRUPA 11, z gołym korzeniem, 80-100 cm wysokości</t>
  </si>
  <si>
    <t>Carpinus betulus</t>
  </si>
  <si>
    <t>5.5</t>
  </si>
  <si>
    <t>GRUPA 12 krzewy liściaste pojemnik C 7.5, długość pędów 80-100</t>
  </si>
  <si>
    <t>Amelanchier lamarckii 'Ballerina'</t>
  </si>
  <si>
    <t>Forsythia 'Goldzauber'</t>
  </si>
  <si>
    <t>Sambucus nigra BLACK BEAUTY</t>
  </si>
  <si>
    <t>Tamarix gallica</t>
  </si>
  <si>
    <t>Tamarix ramosissima 'Pink Cascade'</t>
  </si>
  <si>
    <t>5.6</t>
  </si>
  <si>
    <t>Rosa 'Marathon'</t>
  </si>
  <si>
    <t>GRUPA 14, wysokośc 80-120 cm, goły korzeń</t>
  </si>
  <si>
    <t>6</t>
  </si>
  <si>
    <t>Mulczowanie skupin krzewów korą średniozmieloną frakcja 2-4 cm(warstwa 5-7 cm)</t>
  </si>
  <si>
    <t>7</t>
  </si>
  <si>
    <t>Mulczowanie skupin bylin korą drobnozmieloną frakcja 1-2 cm(warstwa 5-7 cm)</t>
  </si>
  <si>
    <t>A</t>
  </si>
  <si>
    <t>L.p.</t>
  </si>
  <si>
    <t>Rodzaj  i zakres prac</t>
  </si>
  <si>
    <t>j.m.</t>
  </si>
  <si>
    <t xml:space="preserve">Ryczałt roczny za 1 ar netto                             ( w zł.)  </t>
  </si>
  <si>
    <t>Ilość 
arów</t>
  </si>
  <si>
    <t xml:space="preserve">Pielęgnacja krzewów w okresie 01.12.2019-30.11.2020                  </t>
  </si>
  <si>
    <t>1 szt.</t>
  </si>
  <si>
    <t>B</t>
  </si>
  <si>
    <t>RAZEM</t>
  </si>
  <si>
    <t>Wartość  prac netto (w zł.)</t>
  </si>
  <si>
    <t>Wartość  prac brutto (w zł.)</t>
  </si>
  <si>
    <t>Posadzenie krzewów wraz z materiałem roślinnym
kwota z poz. A</t>
  </si>
  <si>
    <t>Roczna pielęgnacja</t>
  </si>
  <si>
    <t>C</t>
  </si>
  <si>
    <t>Ogółem – cena oferty suma poz. A i B</t>
  </si>
  <si>
    <t>GRUPA 13, wysokośc 20-40 cm, goły korzeń</t>
  </si>
  <si>
    <t>GRUPA 2 - wys. 20-30cm, pojemnik C1,5</t>
  </si>
  <si>
    <t>Wykaz cen jednostkowych pielęgnacji krzewów</t>
  </si>
  <si>
    <t>Zestawienie kosztów  posadzenia krzewów wraz z pielęgnacją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</si>
</sst>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0\ &quot;zł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</cellStyleXfs>
  <cellXfs count="96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44" fontId="5" fillId="0" borderId="3" xfId="0" applyNumberFormat="1" applyFont="1" applyBorder="1" applyAlignment="1">
      <alignment horizontal="center" vertical="top" wrapText="1"/>
    </xf>
    <xf numFmtId="166" fontId="5" fillId="0" borderId="3" xfId="0" applyNumberFormat="1" applyFont="1" applyBorder="1" applyAlignment="1">
      <alignment horizontal="right" vertical="top" wrapText="1"/>
    </xf>
    <xf numFmtId="9" fontId="5" fillId="0" borderId="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0" xfId="0" applyFont="1" applyAlignment="1">
      <alignment vertical="top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64" fontId="8" fillId="0" borderId="3" xfId="1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5" fillId="0" borderId="3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3" xfId="0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Font="1" applyBorder="1"/>
    <xf numFmtId="0" fontId="11" fillId="0" borderId="3" xfId="2" applyFont="1" applyBorder="1" applyAlignment="1">
      <alignment vertical="top" wrapText="1"/>
    </xf>
    <xf numFmtId="44" fontId="5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vertical="top" wrapText="1"/>
    </xf>
    <xf numFmtId="0" fontId="11" fillId="0" borderId="3" xfId="2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44" fontId="5" fillId="2" borderId="3" xfId="0" applyNumberFormat="1" applyFont="1" applyFill="1" applyBorder="1" applyAlignment="1">
      <alignment horizontal="center" vertical="top" wrapText="1"/>
    </xf>
    <xf numFmtId="0" fontId="7" fillId="0" borderId="3" xfId="2" applyFont="1" applyBorder="1" applyAlignment="1">
      <alignment vertical="top" wrapText="1"/>
    </xf>
    <xf numFmtId="0" fontId="8" fillId="0" borderId="3" xfId="2" applyFont="1" applyBorder="1" applyAlignment="1">
      <alignment vertical="top" wrapText="1"/>
    </xf>
    <xf numFmtId="9" fontId="5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44" fontId="5" fillId="0" borderId="6" xfId="0" applyNumberFormat="1" applyFont="1" applyBorder="1" applyAlignment="1">
      <alignment horizontal="center" vertical="top"/>
    </xf>
    <xf numFmtId="164" fontId="8" fillId="0" borderId="6" xfId="1" applyNumberFormat="1" applyFont="1" applyBorder="1" applyAlignment="1">
      <alignment horizontal="right" vertical="top"/>
    </xf>
    <xf numFmtId="166" fontId="8" fillId="0" borderId="6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4" fontId="5" fillId="0" borderId="0" xfId="0" applyNumberFormat="1" applyFont="1" applyAlignment="1">
      <alignment horizontal="center" vertical="top"/>
    </xf>
    <xf numFmtId="164" fontId="8" fillId="0" borderId="0" xfId="1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center" vertical="top"/>
    </xf>
    <xf numFmtId="0" fontId="8" fillId="0" borderId="0" xfId="3" applyFont="1" applyAlignment="1">
      <alignment horizontal="right" vertical="top"/>
    </xf>
    <xf numFmtId="164" fontId="8" fillId="0" borderId="0" xfId="1" applyNumberFormat="1" applyFont="1" applyAlignment="1">
      <alignment horizontal="center" vertical="top"/>
    </xf>
    <xf numFmtId="4" fontId="12" fillId="0" borderId="3" xfId="0" applyNumberFormat="1" applyFont="1" applyBorder="1" applyAlignment="1">
      <alignment horizontal="center" vertical="center" wrapText="1"/>
    </xf>
    <xf numFmtId="44" fontId="8" fillId="0" borderId="3" xfId="0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/>
    </xf>
    <xf numFmtId="44" fontId="8" fillId="0" borderId="3" xfId="0" applyNumberFormat="1" applyFont="1" applyBorder="1" applyAlignment="1">
      <alignment horizontal="center" vertical="top" wrapText="1"/>
    </xf>
    <xf numFmtId="164" fontId="8" fillId="0" borderId="3" xfId="1" applyNumberFormat="1" applyFont="1" applyBorder="1" applyAlignment="1">
      <alignment horizontal="center" vertical="top"/>
    </xf>
    <xf numFmtId="166" fontId="8" fillId="0" borderId="3" xfId="0" applyNumberFormat="1" applyFont="1" applyBorder="1" applyAlignment="1">
      <alignment vertical="top"/>
    </xf>
    <xf numFmtId="0" fontId="6" fillId="0" borderId="3" xfId="3" applyFont="1" applyBorder="1" applyAlignment="1">
      <alignment horizontal="center" vertical="center"/>
    </xf>
    <xf numFmtId="0" fontId="13" fillId="0" borderId="3" xfId="3" applyFont="1" applyBorder="1" applyAlignment="1">
      <alignment horizontal="right" vertical="center"/>
    </xf>
    <xf numFmtId="0" fontId="14" fillId="0" borderId="3" xfId="3" applyFont="1" applyBorder="1" applyAlignment="1">
      <alignment horizontal="center" vertical="center"/>
    </xf>
    <xf numFmtId="44" fontId="5" fillId="0" borderId="3" xfId="3" applyNumberFormat="1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vertical="top"/>
    </xf>
    <xf numFmtId="0" fontId="8" fillId="0" borderId="0" xfId="3" applyFont="1" applyAlignment="1">
      <alignment horizontal="center" vertical="top"/>
    </xf>
    <xf numFmtId="44" fontId="8" fillId="0" borderId="0" xfId="3" applyNumberFormat="1" applyFont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4" fontId="12" fillId="0" borderId="1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12" fillId="0" borderId="4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vertical="top"/>
    </xf>
    <xf numFmtId="166" fontId="4" fillId="0" borderId="3" xfId="0" applyNumberFormat="1" applyFont="1" applyBorder="1"/>
    <xf numFmtId="4" fontId="5" fillId="0" borderId="0" xfId="0" applyNumberFormat="1" applyFont="1" applyAlignment="1">
      <alignment vertical="top"/>
    </xf>
    <xf numFmtId="0" fontId="6" fillId="0" borderId="8" xfId="3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top"/>
    </xf>
    <xf numFmtId="166" fontId="16" fillId="0" borderId="3" xfId="0" applyNumberFormat="1" applyFont="1" applyBorder="1"/>
    <xf numFmtId="166" fontId="6" fillId="0" borderId="0" xfId="0" applyNumberFormat="1" applyFont="1" applyAlignment="1">
      <alignment vertical="top"/>
    </xf>
    <xf numFmtId="165" fontId="8" fillId="0" borderId="3" xfId="1" applyNumberFormat="1" applyFont="1" applyBorder="1" applyAlignment="1">
      <alignment horizontal="right" vertical="top" wrapText="1"/>
    </xf>
    <xf numFmtId="164" fontId="8" fillId="0" borderId="3" xfId="1" applyNumberFormat="1" applyFont="1" applyBorder="1" applyAlignment="1">
      <alignment horizontal="right" vertical="top" wrapText="1"/>
    </xf>
    <xf numFmtId="0" fontId="8" fillId="0" borderId="3" xfId="1" applyNumberFormat="1" applyFont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 xr:uid="{1C3B0876-FB91-4184-BC28-71BC9A8477A8}"/>
    <cellStyle name="Normalny 3" xfId="2" xr:uid="{2192E849-ACAB-442B-962A-6F8DC97BE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UW137"/>
  <sheetViews>
    <sheetView tabSelected="1" view="pageLayout" topLeftCell="A118" zoomScaleNormal="100" workbookViewId="0">
      <selection activeCell="G125" sqref="G125"/>
    </sheetView>
  </sheetViews>
  <sheetFormatPr defaultRowHeight="12" x14ac:dyDescent="0.25"/>
  <cols>
    <col min="1" max="1" width="4.28515625" style="50" customWidth="1"/>
    <col min="2" max="2" width="33.5703125" style="2" customWidth="1"/>
    <col min="3" max="3" width="8" style="2" customWidth="1"/>
    <col min="4" max="4" width="11.7109375" style="51" customWidth="1"/>
    <col min="5" max="5" width="8.85546875" style="52" customWidth="1"/>
    <col min="6" max="6" width="13.28515625" style="54" customWidth="1" collapsed="1"/>
    <col min="7" max="7" width="5.5703125" style="50" bestFit="1" customWidth="1"/>
    <col min="8" max="8" width="13.140625" style="54" customWidth="1"/>
    <col min="9" max="210" width="9.140625" style="2"/>
    <col min="211" max="211" width="4.7109375" style="2" customWidth="1"/>
    <col min="212" max="212" width="48.140625" style="2" customWidth="1"/>
    <col min="213" max="213" width="6.7109375" style="2" customWidth="1"/>
    <col min="214" max="214" width="11.85546875" style="2" customWidth="1"/>
    <col min="215" max="215" width="18" style="2" customWidth="1"/>
    <col min="216" max="223" width="12.7109375" style="2" customWidth="1"/>
    <col min="224" max="227" width="11.42578125" style="2" customWidth="1"/>
    <col min="228" max="244" width="12.7109375" style="2" customWidth="1"/>
    <col min="245" max="245" width="9.140625" style="2" hidden="1" customWidth="1"/>
    <col min="246" max="249" width="12.7109375" style="2" customWidth="1"/>
    <col min="250" max="250" width="19.5703125" style="2" customWidth="1"/>
    <col min="251" max="251" width="6" style="2" customWidth="1"/>
    <col min="252" max="252" width="20.42578125" style="2" customWidth="1"/>
    <col min="253" max="253" width="15.85546875" style="2" customWidth="1"/>
    <col min="254" max="254" width="6" style="2" customWidth="1"/>
    <col min="255" max="255" width="15.140625" style="2" customWidth="1"/>
    <col min="256" max="256" width="15.85546875" style="2" customWidth="1"/>
    <col min="257" max="257" width="6" style="2" customWidth="1"/>
    <col min="258" max="258" width="15.140625" style="2" customWidth="1"/>
    <col min="259" max="466" width="9.140625" style="2"/>
    <col min="467" max="467" width="4.7109375" style="2" customWidth="1"/>
    <col min="468" max="468" width="48.140625" style="2" customWidth="1"/>
    <col min="469" max="469" width="6.7109375" style="2" customWidth="1"/>
    <col min="470" max="470" width="11.85546875" style="2" customWidth="1"/>
    <col min="471" max="471" width="18" style="2" customWidth="1"/>
    <col min="472" max="479" width="12.7109375" style="2" customWidth="1"/>
    <col min="480" max="483" width="11.42578125" style="2" customWidth="1"/>
    <col min="484" max="500" width="12.7109375" style="2" customWidth="1"/>
    <col min="501" max="501" width="9.140625" style="2" hidden="1" customWidth="1"/>
    <col min="502" max="505" width="12.7109375" style="2" customWidth="1"/>
    <col min="506" max="506" width="19.5703125" style="2" customWidth="1"/>
    <col min="507" max="507" width="6" style="2" customWidth="1"/>
    <col min="508" max="508" width="20.42578125" style="2" customWidth="1"/>
    <col min="509" max="509" width="15.85546875" style="2" customWidth="1"/>
    <col min="510" max="510" width="6" style="2" customWidth="1"/>
    <col min="511" max="511" width="15.140625" style="2" customWidth="1"/>
    <col min="512" max="512" width="15.85546875" style="2" customWidth="1"/>
    <col min="513" max="513" width="6" style="2" customWidth="1"/>
    <col min="514" max="514" width="15.140625" style="2" customWidth="1"/>
    <col min="515" max="722" width="9.140625" style="2"/>
    <col min="723" max="723" width="4.7109375" style="2" customWidth="1"/>
    <col min="724" max="724" width="48.140625" style="2" customWidth="1"/>
    <col min="725" max="725" width="6.7109375" style="2" customWidth="1"/>
    <col min="726" max="726" width="11.85546875" style="2" customWidth="1"/>
    <col min="727" max="727" width="18" style="2" customWidth="1"/>
    <col min="728" max="735" width="12.7109375" style="2" customWidth="1"/>
    <col min="736" max="739" width="11.42578125" style="2" customWidth="1"/>
    <col min="740" max="756" width="12.7109375" style="2" customWidth="1"/>
    <col min="757" max="757" width="9.140625" style="2" hidden="1" customWidth="1"/>
    <col min="758" max="761" width="12.7109375" style="2" customWidth="1"/>
    <col min="762" max="762" width="19.5703125" style="2" customWidth="1"/>
    <col min="763" max="763" width="6" style="2" customWidth="1"/>
    <col min="764" max="764" width="20.42578125" style="2" customWidth="1"/>
    <col min="765" max="765" width="15.85546875" style="2" customWidth="1"/>
    <col min="766" max="766" width="6" style="2" customWidth="1"/>
    <col min="767" max="767" width="15.140625" style="2" customWidth="1"/>
    <col min="768" max="768" width="15.85546875" style="2" customWidth="1"/>
    <col min="769" max="769" width="6" style="2" customWidth="1"/>
    <col min="770" max="770" width="15.140625" style="2" customWidth="1"/>
    <col min="771" max="978" width="9.140625" style="2"/>
    <col min="979" max="979" width="4.7109375" style="2" customWidth="1"/>
    <col min="980" max="980" width="48.140625" style="2" customWidth="1"/>
    <col min="981" max="981" width="6.7109375" style="2" customWidth="1"/>
    <col min="982" max="982" width="11.85546875" style="2" customWidth="1"/>
    <col min="983" max="983" width="18" style="2" customWidth="1"/>
    <col min="984" max="991" width="12.7109375" style="2" customWidth="1"/>
    <col min="992" max="995" width="11.42578125" style="2" customWidth="1"/>
    <col min="996" max="1012" width="12.7109375" style="2" customWidth="1"/>
    <col min="1013" max="1013" width="9.140625" style="2" hidden="1" customWidth="1"/>
    <col min="1014" max="1017" width="12.7109375" style="2" customWidth="1"/>
    <col min="1018" max="1018" width="19.5703125" style="2" customWidth="1"/>
    <col min="1019" max="1019" width="6" style="2" customWidth="1"/>
    <col min="1020" max="1020" width="20.42578125" style="2" customWidth="1"/>
    <col min="1021" max="1021" width="15.85546875" style="2" customWidth="1"/>
    <col min="1022" max="1022" width="6" style="2" customWidth="1"/>
    <col min="1023" max="1023" width="15.140625" style="2" customWidth="1"/>
    <col min="1024" max="1024" width="15.85546875" style="2" customWidth="1"/>
    <col min="1025" max="1025" width="6" style="2" customWidth="1"/>
    <col min="1026" max="1026" width="15.140625" style="2" customWidth="1"/>
    <col min="1027" max="1234" width="9.140625" style="2"/>
    <col min="1235" max="1235" width="4.7109375" style="2" customWidth="1"/>
    <col min="1236" max="1236" width="48.140625" style="2" customWidth="1"/>
    <col min="1237" max="1237" width="6.7109375" style="2" customWidth="1"/>
    <col min="1238" max="1238" width="11.85546875" style="2" customWidth="1"/>
    <col min="1239" max="1239" width="18" style="2" customWidth="1"/>
    <col min="1240" max="1247" width="12.7109375" style="2" customWidth="1"/>
    <col min="1248" max="1251" width="11.42578125" style="2" customWidth="1"/>
    <col min="1252" max="1268" width="12.7109375" style="2" customWidth="1"/>
    <col min="1269" max="1269" width="9.140625" style="2" hidden="1" customWidth="1"/>
    <col min="1270" max="1273" width="12.7109375" style="2" customWidth="1"/>
    <col min="1274" max="1274" width="19.5703125" style="2" customWidth="1"/>
    <col min="1275" max="1275" width="6" style="2" customWidth="1"/>
    <col min="1276" max="1276" width="20.42578125" style="2" customWidth="1"/>
    <col min="1277" max="1277" width="15.85546875" style="2" customWidth="1"/>
    <col min="1278" max="1278" width="6" style="2" customWidth="1"/>
    <col min="1279" max="1279" width="15.140625" style="2" customWidth="1"/>
    <col min="1280" max="1280" width="15.85546875" style="2" customWidth="1"/>
    <col min="1281" max="1281" width="6" style="2" customWidth="1"/>
    <col min="1282" max="1282" width="15.140625" style="2" customWidth="1"/>
    <col min="1283" max="1490" width="9.140625" style="2"/>
    <col min="1491" max="1491" width="4.7109375" style="2" customWidth="1"/>
    <col min="1492" max="1492" width="48.140625" style="2" customWidth="1"/>
    <col min="1493" max="1493" width="6.7109375" style="2" customWidth="1"/>
    <col min="1494" max="1494" width="11.85546875" style="2" customWidth="1"/>
    <col min="1495" max="1495" width="18" style="2" customWidth="1"/>
    <col min="1496" max="1503" width="12.7109375" style="2" customWidth="1"/>
    <col min="1504" max="1507" width="11.42578125" style="2" customWidth="1"/>
    <col min="1508" max="1524" width="12.7109375" style="2" customWidth="1"/>
    <col min="1525" max="1525" width="9.140625" style="2" hidden="1" customWidth="1"/>
    <col min="1526" max="1529" width="12.7109375" style="2" customWidth="1"/>
    <col min="1530" max="1530" width="19.5703125" style="2" customWidth="1"/>
    <col min="1531" max="1531" width="6" style="2" customWidth="1"/>
    <col min="1532" max="1532" width="20.42578125" style="2" customWidth="1"/>
    <col min="1533" max="1533" width="15.85546875" style="2" customWidth="1"/>
    <col min="1534" max="1534" width="6" style="2" customWidth="1"/>
    <col min="1535" max="1535" width="15.140625" style="2" customWidth="1"/>
    <col min="1536" max="1536" width="15.85546875" style="2" customWidth="1"/>
    <col min="1537" max="1537" width="6" style="2" customWidth="1"/>
    <col min="1538" max="1538" width="15.140625" style="2" customWidth="1"/>
    <col min="1539" max="1746" width="9.140625" style="2"/>
    <col min="1747" max="1747" width="4.7109375" style="2" customWidth="1"/>
    <col min="1748" max="1748" width="48.140625" style="2" customWidth="1"/>
    <col min="1749" max="1749" width="6.7109375" style="2" customWidth="1"/>
    <col min="1750" max="1750" width="11.85546875" style="2" customWidth="1"/>
    <col min="1751" max="1751" width="18" style="2" customWidth="1"/>
    <col min="1752" max="1759" width="12.7109375" style="2" customWidth="1"/>
    <col min="1760" max="1763" width="11.42578125" style="2" customWidth="1"/>
    <col min="1764" max="1780" width="12.7109375" style="2" customWidth="1"/>
    <col min="1781" max="1781" width="9.140625" style="2" hidden="1" customWidth="1"/>
    <col min="1782" max="1785" width="12.7109375" style="2" customWidth="1"/>
    <col min="1786" max="1786" width="19.5703125" style="2" customWidth="1"/>
    <col min="1787" max="1787" width="6" style="2" customWidth="1"/>
    <col min="1788" max="1788" width="20.42578125" style="2" customWidth="1"/>
    <col min="1789" max="1789" width="15.85546875" style="2" customWidth="1"/>
    <col min="1790" max="1790" width="6" style="2" customWidth="1"/>
    <col min="1791" max="1791" width="15.140625" style="2" customWidth="1"/>
    <col min="1792" max="1792" width="15.85546875" style="2" customWidth="1"/>
    <col min="1793" max="1793" width="6" style="2" customWidth="1"/>
    <col min="1794" max="1794" width="15.140625" style="2" customWidth="1"/>
    <col min="1795" max="2002" width="9.140625" style="2"/>
    <col min="2003" max="2003" width="4.7109375" style="2" customWidth="1"/>
    <col min="2004" max="2004" width="48.140625" style="2" customWidth="1"/>
    <col min="2005" max="2005" width="6.7109375" style="2" customWidth="1"/>
    <col min="2006" max="2006" width="11.85546875" style="2" customWidth="1"/>
    <col min="2007" max="2007" width="18" style="2" customWidth="1"/>
    <col min="2008" max="2015" width="12.7109375" style="2" customWidth="1"/>
    <col min="2016" max="2019" width="11.42578125" style="2" customWidth="1"/>
    <col min="2020" max="2036" width="12.7109375" style="2" customWidth="1"/>
    <col min="2037" max="2037" width="9.140625" style="2" hidden="1" customWidth="1"/>
    <col min="2038" max="2041" width="12.7109375" style="2" customWidth="1"/>
    <col min="2042" max="2042" width="19.5703125" style="2" customWidth="1"/>
    <col min="2043" max="2043" width="6" style="2" customWidth="1"/>
    <col min="2044" max="2044" width="20.42578125" style="2" customWidth="1"/>
    <col min="2045" max="2045" width="15.85546875" style="2" customWidth="1"/>
    <col min="2046" max="2046" width="6" style="2" customWidth="1"/>
    <col min="2047" max="2047" width="15.140625" style="2" customWidth="1"/>
    <col min="2048" max="2048" width="15.85546875" style="2" customWidth="1"/>
    <col min="2049" max="2049" width="6" style="2" customWidth="1"/>
    <col min="2050" max="2050" width="15.140625" style="2" customWidth="1"/>
    <col min="2051" max="2258" width="9.140625" style="2"/>
    <col min="2259" max="2259" width="4.7109375" style="2" customWidth="1"/>
    <col min="2260" max="2260" width="48.140625" style="2" customWidth="1"/>
    <col min="2261" max="2261" width="6.7109375" style="2" customWidth="1"/>
    <col min="2262" max="2262" width="11.85546875" style="2" customWidth="1"/>
    <col min="2263" max="2263" width="18" style="2" customWidth="1"/>
    <col min="2264" max="2271" width="12.7109375" style="2" customWidth="1"/>
    <col min="2272" max="2275" width="11.42578125" style="2" customWidth="1"/>
    <col min="2276" max="2292" width="12.7109375" style="2" customWidth="1"/>
    <col min="2293" max="2293" width="9.140625" style="2" hidden="1" customWidth="1"/>
    <col min="2294" max="2297" width="12.7109375" style="2" customWidth="1"/>
    <col min="2298" max="2298" width="19.5703125" style="2" customWidth="1"/>
    <col min="2299" max="2299" width="6" style="2" customWidth="1"/>
    <col min="2300" max="2300" width="20.42578125" style="2" customWidth="1"/>
    <col min="2301" max="2301" width="15.85546875" style="2" customWidth="1"/>
    <col min="2302" max="2302" width="6" style="2" customWidth="1"/>
    <col min="2303" max="2303" width="15.140625" style="2" customWidth="1"/>
    <col min="2304" max="2304" width="15.85546875" style="2" customWidth="1"/>
    <col min="2305" max="2305" width="6" style="2" customWidth="1"/>
    <col min="2306" max="2306" width="15.140625" style="2" customWidth="1"/>
    <col min="2307" max="2514" width="9.140625" style="2"/>
    <col min="2515" max="2515" width="4.7109375" style="2" customWidth="1"/>
    <col min="2516" max="2516" width="48.140625" style="2" customWidth="1"/>
    <col min="2517" max="2517" width="6.7109375" style="2" customWidth="1"/>
    <col min="2518" max="2518" width="11.85546875" style="2" customWidth="1"/>
    <col min="2519" max="2519" width="18" style="2" customWidth="1"/>
    <col min="2520" max="2527" width="12.7109375" style="2" customWidth="1"/>
    <col min="2528" max="2531" width="11.42578125" style="2" customWidth="1"/>
    <col min="2532" max="2548" width="12.7109375" style="2" customWidth="1"/>
    <col min="2549" max="2549" width="9.140625" style="2" hidden="1" customWidth="1"/>
    <col min="2550" max="2553" width="12.7109375" style="2" customWidth="1"/>
    <col min="2554" max="2554" width="19.5703125" style="2" customWidth="1"/>
    <col min="2555" max="2555" width="6" style="2" customWidth="1"/>
    <col min="2556" max="2556" width="20.42578125" style="2" customWidth="1"/>
    <col min="2557" max="2557" width="15.85546875" style="2" customWidth="1"/>
    <col min="2558" max="2558" width="6" style="2" customWidth="1"/>
    <col min="2559" max="2559" width="15.140625" style="2" customWidth="1"/>
    <col min="2560" max="2560" width="15.85546875" style="2" customWidth="1"/>
    <col min="2561" max="2561" width="6" style="2" customWidth="1"/>
    <col min="2562" max="2562" width="15.140625" style="2" customWidth="1"/>
    <col min="2563" max="2770" width="9.140625" style="2"/>
    <col min="2771" max="2771" width="4.7109375" style="2" customWidth="1"/>
    <col min="2772" max="2772" width="48.140625" style="2" customWidth="1"/>
    <col min="2773" max="2773" width="6.7109375" style="2" customWidth="1"/>
    <col min="2774" max="2774" width="11.85546875" style="2" customWidth="1"/>
    <col min="2775" max="2775" width="18" style="2" customWidth="1"/>
    <col min="2776" max="2783" width="12.7109375" style="2" customWidth="1"/>
    <col min="2784" max="2787" width="11.42578125" style="2" customWidth="1"/>
    <col min="2788" max="2804" width="12.7109375" style="2" customWidth="1"/>
    <col min="2805" max="2805" width="9.140625" style="2" hidden="1" customWidth="1"/>
    <col min="2806" max="2809" width="12.7109375" style="2" customWidth="1"/>
    <col min="2810" max="2810" width="19.5703125" style="2" customWidth="1"/>
    <col min="2811" max="2811" width="6" style="2" customWidth="1"/>
    <col min="2812" max="2812" width="20.42578125" style="2" customWidth="1"/>
    <col min="2813" max="2813" width="15.85546875" style="2" customWidth="1"/>
    <col min="2814" max="2814" width="6" style="2" customWidth="1"/>
    <col min="2815" max="2815" width="15.140625" style="2" customWidth="1"/>
    <col min="2816" max="2816" width="15.85546875" style="2" customWidth="1"/>
    <col min="2817" max="2817" width="6" style="2" customWidth="1"/>
    <col min="2818" max="2818" width="15.140625" style="2" customWidth="1"/>
    <col min="2819" max="3026" width="9.140625" style="2"/>
    <col min="3027" max="3027" width="4.7109375" style="2" customWidth="1"/>
    <col min="3028" max="3028" width="48.140625" style="2" customWidth="1"/>
    <col min="3029" max="3029" width="6.7109375" style="2" customWidth="1"/>
    <col min="3030" max="3030" width="11.85546875" style="2" customWidth="1"/>
    <col min="3031" max="3031" width="18" style="2" customWidth="1"/>
    <col min="3032" max="3039" width="12.7109375" style="2" customWidth="1"/>
    <col min="3040" max="3043" width="11.42578125" style="2" customWidth="1"/>
    <col min="3044" max="3060" width="12.7109375" style="2" customWidth="1"/>
    <col min="3061" max="3061" width="9.140625" style="2" hidden="1" customWidth="1"/>
    <col min="3062" max="3065" width="12.7109375" style="2" customWidth="1"/>
    <col min="3066" max="3066" width="19.5703125" style="2" customWidth="1"/>
    <col min="3067" max="3067" width="6" style="2" customWidth="1"/>
    <col min="3068" max="3068" width="20.42578125" style="2" customWidth="1"/>
    <col min="3069" max="3069" width="15.85546875" style="2" customWidth="1"/>
    <col min="3070" max="3070" width="6" style="2" customWidth="1"/>
    <col min="3071" max="3071" width="15.140625" style="2" customWidth="1"/>
    <col min="3072" max="3072" width="15.85546875" style="2" customWidth="1"/>
    <col min="3073" max="3073" width="6" style="2" customWidth="1"/>
    <col min="3074" max="3074" width="15.140625" style="2" customWidth="1"/>
    <col min="3075" max="3282" width="9.140625" style="2"/>
    <col min="3283" max="3283" width="4.7109375" style="2" customWidth="1"/>
    <col min="3284" max="3284" width="48.140625" style="2" customWidth="1"/>
    <col min="3285" max="3285" width="6.7109375" style="2" customWidth="1"/>
    <col min="3286" max="3286" width="11.85546875" style="2" customWidth="1"/>
    <col min="3287" max="3287" width="18" style="2" customWidth="1"/>
    <col min="3288" max="3295" width="12.7109375" style="2" customWidth="1"/>
    <col min="3296" max="3299" width="11.42578125" style="2" customWidth="1"/>
    <col min="3300" max="3316" width="12.7109375" style="2" customWidth="1"/>
    <col min="3317" max="3317" width="9.140625" style="2" hidden="1" customWidth="1"/>
    <col min="3318" max="3321" width="12.7109375" style="2" customWidth="1"/>
    <col min="3322" max="3322" width="19.5703125" style="2" customWidth="1"/>
    <col min="3323" max="3323" width="6" style="2" customWidth="1"/>
    <col min="3324" max="3324" width="20.42578125" style="2" customWidth="1"/>
    <col min="3325" max="3325" width="15.85546875" style="2" customWidth="1"/>
    <col min="3326" max="3326" width="6" style="2" customWidth="1"/>
    <col min="3327" max="3327" width="15.140625" style="2" customWidth="1"/>
    <col min="3328" max="3328" width="15.85546875" style="2" customWidth="1"/>
    <col min="3329" max="3329" width="6" style="2" customWidth="1"/>
    <col min="3330" max="3330" width="15.140625" style="2" customWidth="1"/>
    <col min="3331" max="3538" width="9.140625" style="2"/>
    <col min="3539" max="3539" width="4.7109375" style="2" customWidth="1"/>
    <col min="3540" max="3540" width="48.140625" style="2" customWidth="1"/>
    <col min="3541" max="3541" width="6.7109375" style="2" customWidth="1"/>
    <col min="3542" max="3542" width="11.85546875" style="2" customWidth="1"/>
    <col min="3543" max="3543" width="18" style="2" customWidth="1"/>
    <col min="3544" max="3551" width="12.7109375" style="2" customWidth="1"/>
    <col min="3552" max="3555" width="11.42578125" style="2" customWidth="1"/>
    <col min="3556" max="3572" width="12.7109375" style="2" customWidth="1"/>
    <col min="3573" max="3573" width="9.140625" style="2" hidden="1" customWidth="1"/>
    <col min="3574" max="3577" width="12.7109375" style="2" customWidth="1"/>
    <col min="3578" max="3578" width="19.5703125" style="2" customWidth="1"/>
    <col min="3579" max="3579" width="6" style="2" customWidth="1"/>
    <col min="3580" max="3580" width="20.42578125" style="2" customWidth="1"/>
    <col min="3581" max="3581" width="15.85546875" style="2" customWidth="1"/>
    <col min="3582" max="3582" width="6" style="2" customWidth="1"/>
    <col min="3583" max="3583" width="15.140625" style="2" customWidth="1"/>
    <col min="3584" max="3584" width="15.85546875" style="2" customWidth="1"/>
    <col min="3585" max="3585" width="6" style="2" customWidth="1"/>
    <col min="3586" max="3586" width="15.140625" style="2" customWidth="1"/>
    <col min="3587" max="3794" width="9.140625" style="2"/>
    <col min="3795" max="3795" width="4.7109375" style="2" customWidth="1"/>
    <col min="3796" max="3796" width="48.140625" style="2" customWidth="1"/>
    <col min="3797" max="3797" width="6.7109375" style="2" customWidth="1"/>
    <col min="3798" max="3798" width="11.85546875" style="2" customWidth="1"/>
    <col min="3799" max="3799" width="18" style="2" customWidth="1"/>
    <col min="3800" max="3807" width="12.7109375" style="2" customWidth="1"/>
    <col min="3808" max="3811" width="11.42578125" style="2" customWidth="1"/>
    <col min="3812" max="3828" width="12.7109375" style="2" customWidth="1"/>
    <col min="3829" max="3829" width="9.140625" style="2" hidden="1" customWidth="1"/>
    <col min="3830" max="3833" width="12.7109375" style="2" customWidth="1"/>
    <col min="3834" max="3834" width="19.5703125" style="2" customWidth="1"/>
    <col min="3835" max="3835" width="6" style="2" customWidth="1"/>
    <col min="3836" max="3836" width="20.42578125" style="2" customWidth="1"/>
    <col min="3837" max="3837" width="15.85546875" style="2" customWidth="1"/>
    <col min="3838" max="3838" width="6" style="2" customWidth="1"/>
    <col min="3839" max="3839" width="15.140625" style="2" customWidth="1"/>
    <col min="3840" max="3840" width="15.85546875" style="2" customWidth="1"/>
    <col min="3841" max="3841" width="6" style="2" customWidth="1"/>
    <col min="3842" max="3842" width="15.140625" style="2" customWidth="1"/>
    <col min="3843" max="4050" width="9.140625" style="2"/>
    <col min="4051" max="4051" width="4.7109375" style="2" customWidth="1"/>
    <col min="4052" max="4052" width="48.140625" style="2" customWidth="1"/>
    <col min="4053" max="4053" width="6.7109375" style="2" customWidth="1"/>
    <col min="4054" max="4054" width="11.85546875" style="2" customWidth="1"/>
    <col min="4055" max="4055" width="18" style="2" customWidth="1"/>
    <col min="4056" max="4063" width="12.7109375" style="2" customWidth="1"/>
    <col min="4064" max="4067" width="11.42578125" style="2" customWidth="1"/>
    <col min="4068" max="4084" width="12.7109375" style="2" customWidth="1"/>
    <col min="4085" max="4085" width="9.140625" style="2" hidden="1" customWidth="1"/>
    <col min="4086" max="4089" width="12.7109375" style="2" customWidth="1"/>
    <col min="4090" max="4090" width="19.5703125" style="2" customWidth="1"/>
    <col min="4091" max="4091" width="6" style="2" customWidth="1"/>
    <col min="4092" max="4092" width="20.42578125" style="2" customWidth="1"/>
    <col min="4093" max="4093" width="15.85546875" style="2" customWidth="1"/>
    <col min="4094" max="4094" width="6" style="2" customWidth="1"/>
    <col min="4095" max="4095" width="15.140625" style="2" customWidth="1"/>
    <col min="4096" max="4096" width="15.85546875" style="2" customWidth="1"/>
    <col min="4097" max="4097" width="6" style="2" customWidth="1"/>
    <col min="4098" max="4098" width="15.140625" style="2" customWidth="1"/>
    <col min="4099" max="4306" width="9.140625" style="2"/>
    <col min="4307" max="4307" width="4.7109375" style="2" customWidth="1"/>
    <col min="4308" max="4308" width="48.140625" style="2" customWidth="1"/>
    <col min="4309" max="4309" width="6.7109375" style="2" customWidth="1"/>
    <col min="4310" max="4310" width="11.85546875" style="2" customWidth="1"/>
    <col min="4311" max="4311" width="18" style="2" customWidth="1"/>
    <col min="4312" max="4319" width="12.7109375" style="2" customWidth="1"/>
    <col min="4320" max="4323" width="11.42578125" style="2" customWidth="1"/>
    <col min="4324" max="4340" width="12.7109375" style="2" customWidth="1"/>
    <col min="4341" max="4341" width="9.140625" style="2" hidden="1" customWidth="1"/>
    <col min="4342" max="4345" width="12.7109375" style="2" customWidth="1"/>
    <col min="4346" max="4346" width="19.5703125" style="2" customWidth="1"/>
    <col min="4347" max="4347" width="6" style="2" customWidth="1"/>
    <col min="4348" max="4348" width="20.42578125" style="2" customWidth="1"/>
    <col min="4349" max="4349" width="15.85546875" style="2" customWidth="1"/>
    <col min="4350" max="4350" width="6" style="2" customWidth="1"/>
    <col min="4351" max="4351" width="15.140625" style="2" customWidth="1"/>
    <col min="4352" max="4352" width="15.85546875" style="2" customWidth="1"/>
    <col min="4353" max="4353" width="6" style="2" customWidth="1"/>
    <col min="4354" max="4354" width="15.140625" style="2" customWidth="1"/>
    <col min="4355" max="4562" width="9.140625" style="2"/>
    <col min="4563" max="4563" width="4.7109375" style="2" customWidth="1"/>
    <col min="4564" max="4564" width="48.140625" style="2" customWidth="1"/>
    <col min="4565" max="4565" width="6.7109375" style="2" customWidth="1"/>
    <col min="4566" max="4566" width="11.85546875" style="2" customWidth="1"/>
    <col min="4567" max="4567" width="18" style="2" customWidth="1"/>
    <col min="4568" max="4575" width="12.7109375" style="2" customWidth="1"/>
    <col min="4576" max="4579" width="11.42578125" style="2" customWidth="1"/>
    <col min="4580" max="4596" width="12.7109375" style="2" customWidth="1"/>
    <col min="4597" max="4597" width="9.140625" style="2" hidden="1" customWidth="1"/>
    <col min="4598" max="4601" width="12.7109375" style="2" customWidth="1"/>
    <col min="4602" max="4602" width="19.5703125" style="2" customWidth="1"/>
    <col min="4603" max="4603" width="6" style="2" customWidth="1"/>
    <col min="4604" max="4604" width="20.42578125" style="2" customWidth="1"/>
    <col min="4605" max="4605" width="15.85546875" style="2" customWidth="1"/>
    <col min="4606" max="4606" width="6" style="2" customWidth="1"/>
    <col min="4607" max="4607" width="15.140625" style="2" customWidth="1"/>
    <col min="4608" max="4608" width="15.85546875" style="2" customWidth="1"/>
    <col min="4609" max="4609" width="6" style="2" customWidth="1"/>
    <col min="4610" max="4610" width="15.140625" style="2" customWidth="1"/>
    <col min="4611" max="4818" width="9.140625" style="2"/>
    <col min="4819" max="4819" width="4.7109375" style="2" customWidth="1"/>
    <col min="4820" max="4820" width="48.140625" style="2" customWidth="1"/>
    <col min="4821" max="4821" width="6.7109375" style="2" customWidth="1"/>
    <col min="4822" max="4822" width="11.85546875" style="2" customWidth="1"/>
    <col min="4823" max="4823" width="18" style="2" customWidth="1"/>
    <col min="4824" max="4831" width="12.7109375" style="2" customWidth="1"/>
    <col min="4832" max="4835" width="11.42578125" style="2" customWidth="1"/>
    <col min="4836" max="4852" width="12.7109375" style="2" customWidth="1"/>
    <col min="4853" max="4853" width="9.140625" style="2" hidden="1" customWidth="1"/>
    <col min="4854" max="4857" width="12.7109375" style="2" customWidth="1"/>
    <col min="4858" max="4858" width="19.5703125" style="2" customWidth="1"/>
    <col min="4859" max="4859" width="6" style="2" customWidth="1"/>
    <col min="4860" max="4860" width="20.42578125" style="2" customWidth="1"/>
    <col min="4861" max="4861" width="15.85546875" style="2" customWidth="1"/>
    <col min="4862" max="4862" width="6" style="2" customWidth="1"/>
    <col min="4863" max="4863" width="15.140625" style="2" customWidth="1"/>
    <col min="4864" max="4864" width="15.85546875" style="2" customWidth="1"/>
    <col min="4865" max="4865" width="6" style="2" customWidth="1"/>
    <col min="4866" max="4866" width="15.140625" style="2" customWidth="1"/>
    <col min="4867" max="5074" width="9.140625" style="2"/>
    <col min="5075" max="5075" width="4.7109375" style="2" customWidth="1"/>
    <col min="5076" max="5076" width="48.140625" style="2" customWidth="1"/>
    <col min="5077" max="5077" width="6.7109375" style="2" customWidth="1"/>
    <col min="5078" max="5078" width="11.85546875" style="2" customWidth="1"/>
    <col min="5079" max="5079" width="18" style="2" customWidth="1"/>
    <col min="5080" max="5087" width="12.7109375" style="2" customWidth="1"/>
    <col min="5088" max="5091" width="11.42578125" style="2" customWidth="1"/>
    <col min="5092" max="5108" width="12.7109375" style="2" customWidth="1"/>
    <col min="5109" max="5109" width="9.140625" style="2" hidden="1" customWidth="1"/>
    <col min="5110" max="5113" width="12.7109375" style="2" customWidth="1"/>
    <col min="5114" max="5114" width="19.5703125" style="2" customWidth="1"/>
    <col min="5115" max="5115" width="6" style="2" customWidth="1"/>
    <col min="5116" max="5116" width="20.42578125" style="2" customWidth="1"/>
    <col min="5117" max="5117" width="15.85546875" style="2" customWidth="1"/>
    <col min="5118" max="5118" width="6" style="2" customWidth="1"/>
    <col min="5119" max="5119" width="15.140625" style="2" customWidth="1"/>
    <col min="5120" max="5120" width="15.85546875" style="2" customWidth="1"/>
    <col min="5121" max="5121" width="6" style="2" customWidth="1"/>
    <col min="5122" max="5122" width="15.140625" style="2" customWidth="1"/>
    <col min="5123" max="5330" width="9.140625" style="2"/>
    <col min="5331" max="5331" width="4.7109375" style="2" customWidth="1"/>
    <col min="5332" max="5332" width="48.140625" style="2" customWidth="1"/>
    <col min="5333" max="5333" width="6.7109375" style="2" customWidth="1"/>
    <col min="5334" max="5334" width="11.85546875" style="2" customWidth="1"/>
    <col min="5335" max="5335" width="18" style="2" customWidth="1"/>
    <col min="5336" max="5343" width="12.7109375" style="2" customWidth="1"/>
    <col min="5344" max="5347" width="11.42578125" style="2" customWidth="1"/>
    <col min="5348" max="5364" width="12.7109375" style="2" customWidth="1"/>
    <col min="5365" max="5365" width="9.140625" style="2" hidden="1" customWidth="1"/>
    <col min="5366" max="5369" width="12.7109375" style="2" customWidth="1"/>
    <col min="5370" max="5370" width="19.5703125" style="2" customWidth="1"/>
    <col min="5371" max="5371" width="6" style="2" customWidth="1"/>
    <col min="5372" max="5372" width="20.42578125" style="2" customWidth="1"/>
    <col min="5373" max="5373" width="15.85546875" style="2" customWidth="1"/>
    <col min="5374" max="5374" width="6" style="2" customWidth="1"/>
    <col min="5375" max="5375" width="15.140625" style="2" customWidth="1"/>
    <col min="5376" max="5376" width="15.85546875" style="2" customWidth="1"/>
    <col min="5377" max="5377" width="6" style="2" customWidth="1"/>
    <col min="5378" max="5378" width="15.140625" style="2" customWidth="1"/>
    <col min="5379" max="5586" width="9.140625" style="2"/>
    <col min="5587" max="5587" width="4.7109375" style="2" customWidth="1"/>
    <col min="5588" max="5588" width="48.140625" style="2" customWidth="1"/>
    <col min="5589" max="5589" width="6.7109375" style="2" customWidth="1"/>
    <col min="5590" max="5590" width="11.85546875" style="2" customWidth="1"/>
    <col min="5591" max="5591" width="18" style="2" customWidth="1"/>
    <col min="5592" max="5599" width="12.7109375" style="2" customWidth="1"/>
    <col min="5600" max="5603" width="11.42578125" style="2" customWidth="1"/>
    <col min="5604" max="5620" width="12.7109375" style="2" customWidth="1"/>
    <col min="5621" max="5621" width="9.140625" style="2" hidden="1" customWidth="1"/>
    <col min="5622" max="5625" width="12.7109375" style="2" customWidth="1"/>
    <col min="5626" max="5626" width="19.5703125" style="2" customWidth="1"/>
    <col min="5627" max="5627" width="6" style="2" customWidth="1"/>
    <col min="5628" max="5628" width="20.42578125" style="2" customWidth="1"/>
    <col min="5629" max="5629" width="15.85546875" style="2" customWidth="1"/>
    <col min="5630" max="5630" width="6" style="2" customWidth="1"/>
    <col min="5631" max="5631" width="15.140625" style="2" customWidth="1"/>
    <col min="5632" max="5632" width="15.85546875" style="2" customWidth="1"/>
    <col min="5633" max="5633" width="6" style="2" customWidth="1"/>
    <col min="5634" max="5634" width="15.140625" style="2" customWidth="1"/>
    <col min="5635" max="5842" width="9.140625" style="2"/>
    <col min="5843" max="5843" width="4.7109375" style="2" customWidth="1"/>
    <col min="5844" max="5844" width="48.140625" style="2" customWidth="1"/>
    <col min="5845" max="5845" width="6.7109375" style="2" customWidth="1"/>
    <col min="5846" max="5846" width="11.85546875" style="2" customWidth="1"/>
    <col min="5847" max="5847" width="18" style="2" customWidth="1"/>
    <col min="5848" max="5855" width="12.7109375" style="2" customWidth="1"/>
    <col min="5856" max="5859" width="11.42578125" style="2" customWidth="1"/>
    <col min="5860" max="5876" width="12.7109375" style="2" customWidth="1"/>
    <col min="5877" max="5877" width="9.140625" style="2" hidden="1" customWidth="1"/>
    <col min="5878" max="5881" width="12.7109375" style="2" customWidth="1"/>
    <col min="5882" max="5882" width="19.5703125" style="2" customWidth="1"/>
    <col min="5883" max="5883" width="6" style="2" customWidth="1"/>
    <col min="5884" max="5884" width="20.42578125" style="2" customWidth="1"/>
    <col min="5885" max="5885" width="15.85546875" style="2" customWidth="1"/>
    <col min="5886" max="5886" width="6" style="2" customWidth="1"/>
    <col min="5887" max="5887" width="15.140625" style="2" customWidth="1"/>
    <col min="5888" max="5888" width="15.85546875" style="2" customWidth="1"/>
    <col min="5889" max="5889" width="6" style="2" customWidth="1"/>
    <col min="5890" max="5890" width="15.140625" style="2" customWidth="1"/>
    <col min="5891" max="6098" width="9.140625" style="2"/>
    <col min="6099" max="6099" width="4.7109375" style="2" customWidth="1"/>
    <col min="6100" max="6100" width="48.140625" style="2" customWidth="1"/>
    <col min="6101" max="6101" width="6.7109375" style="2" customWidth="1"/>
    <col min="6102" max="6102" width="11.85546875" style="2" customWidth="1"/>
    <col min="6103" max="6103" width="18" style="2" customWidth="1"/>
    <col min="6104" max="6111" width="12.7109375" style="2" customWidth="1"/>
    <col min="6112" max="6115" width="11.42578125" style="2" customWidth="1"/>
    <col min="6116" max="6132" width="12.7109375" style="2" customWidth="1"/>
    <col min="6133" max="6133" width="9.140625" style="2" hidden="1" customWidth="1"/>
    <col min="6134" max="6137" width="12.7109375" style="2" customWidth="1"/>
    <col min="6138" max="6138" width="19.5703125" style="2" customWidth="1"/>
    <col min="6139" max="6139" width="6" style="2" customWidth="1"/>
    <col min="6140" max="6140" width="20.42578125" style="2" customWidth="1"/>
    <col min="6141" max="6141" width="15.85546875" style="2" customWidth="1"/>
    <col min="6142" max="6142" width="6" style="2" customWidth="1"/>
    <col min="6143" max="6143" width="15.140625" style="2" customWidth="1"/>
    <col min="6144" max="6144" width="15.85546875" style="2" customWidth="1"/>
    <col min="6145" max="6145" width="6" style="2" customWidth="1"/>
    <col min="6146" max="6146" width="15.140625" style="2" customWidth="1"/>
    <col min="6147" max="6354" width="9.140625" style="2"/>
    <col min="6355" max="6355" width="4.7109375" style="2" customWidth="1"/>
    <col min="6356" max="6356" width="48.140625" style="2" customWidth="1"/>
    <col min="6357" max="6357" width="6.7109375" style="2" customWidth="1"/>
    <col min="6358" max="6358" width="11.85546875" style="2" customWidth="1"/>
    <col min="6359" max="6359" width="18" style="2" customWidth="1"/>
    <col min="6360" max="6367" width="12.7109375" style="2" customWidth="1"/>
    <col min="6368" max="6371" width="11.42578125" style="2" customWidth="1"/>
    <col min="6372" max="6388" width="12.7109375" style="2" customWidth="1"/>
    <col min="6389" max="6389" width="9.140625" style="2" hidden="1" customWidth="1"/>
    <col min="6390" max="6393" width="12.7109375" style="2" customWidth="1"/>
    <col min="6394" max="6394" width="19.5703125" style="2" customWidth="1"/>
    <col min="6395" max="6395" width="6" style="2" customWidth="1"/>
    <col min="6396" max="6396" width="20.42578125" style="2" customWidth="1"/>
    <col min="6397" max="6397" width="15.85546875" style="2" customWidth="1"/>
    <col min="6398" max="6398" width="6" style="2" customWidth="1"/>
    <col min="6399" max="6399" width="15.140625" style="2" customWidth="1"/>
    <col min="6400" max="6400" width="15.85546875" style="2" customWidth="1"/>
    <col min="6401" max="6401" width="6" style="2" customWidth="1"/>
    <col min="6402" max="6402" width="15.140625" style="2" customWidth="1"/>
    <col min="6403" max="6610" width="9.140625" style="2"/>
    <col min="6611" max="6611" width="4.7109375" style="2" customWidth="1"/>
    <col min="6612" max="6612" width="48.140625" style="2" customWidth="1"/>
    <col min="6613" max="6613" width="6.7109375" style="2" customWidth="1"/>
    <col min="6614" max="6614" width="11.85546875" style="2" customWidth="1"/>
    <col min="6615" max="6615" width="18" style="2" customWidth="1"/>
    <col min="6616" max="6623" width="12.7109375" style="2" customWidth="1"/>
    <col min="6624" max="6627" width="11.42578125" style="2" customWidth="1"/>
    <col min="6628" max="6644" width="12.7109375" style="2" customWidth="1"/>
    <col min="6645" max="6645" width="9.140625" style="2" hidden="1" customWidth="1"/>
    <col min="6646" max="6649" width="12.7109375" style="2" customWidth="1"/>
    <col min="6650" max="6650" width="19.5703125" style="2" customWidth="1"/>
    <col min="6651" max="6651" width="6" style="2" customWidth="1"/>
    <col min="6652" max="6652" width="20.42578125" style="2" customWidth="1"/>
    <col min="6653" max="6653" width="15.85546875" style="2" customWidth="1"/>
    <col min="6654" max="6654" width="6" style="2" customWidth="1"/>
    <col min="6655" max="6655" width="15.140625" style="2" customWidth="1"/>
    <col min="6656" max="6656" width="15.85546875" style="2" customWidth="1"/>
    <col min="6657" max="6657" width="6" style="2" customWidth="1"/>
    <col min="6658" max="6658" width="15.140625" style="2" customWidth="1"/>
    <col min="6659" max="6866" width="9.140625" style="2"/>
    <col min="6867" max="6867" width="4.7109375" style="2" customWidth="1"/>
    <col min="6868" max="6868" width="48.140625" style="2" customWidth="1"/>
    <col min="6869" max="6869" width="6.7109375" style="2" customWidth="1"/>
    <col min="6870" max="6870" width="11.85546875" style="2" customWidth="1"/>
    <col min="6871" max="6871" width="18" style="2" customWidth="1"/>
    <col min="6872" max="6879" width="12.7109375" style="2" customWidth="1"/>
    <col min="6880" max="6883" width="11.42578125" style="2" customWidth="1"/>
    <col min="6884" max="6900" width="12.7109375" style="2" customWidth="1"/>
    <col min="6901" max="6901" width="9.140625" style="2" hidden="1" customWidth="1"/>
    <col min="6902" max="6905" width="12.7109375" style="2" customWidth="1"/>
    <col min="6906" max="6906" width="19.5703125" style="2" customWidth="1"/>
    <col min="6907" max="6907" width="6" style="2" customWidth="1"/>
    <col min="6908" max="6908" width="20.42578125" style="2" customWidth="1"/>
    <col min="6909" max="6909" width="15.85546875" style="2" customWidth="1"/>
    <col min="6910" max="6910" width="6" style="2" customWidth="1"/>
    <col min="6911" max="6911" width="15.140625" style="2" customWidth="1"/>
    <col min="6912" max="6912" width="15.85546875" style="2" customWidth="1"/>
    <col min="6913" max="6913" width="6" style="2" customWidth="1"/>
    <col min="6914" max="6914" width="15.140625" style="2" customWidth="1"/>
    <col min="6915" max="7122" width="9.140625" style="2"/>
    <col min="7123" max="7123" width="4.7109375" style="2" customWidth="1"/>
    <col min="7124" max="7124" width="48.140625" style="2" customWidth="1"/>
    <col min="7125" max="7125" width="6.7109375" style="2" customWidth="1"/>
    <col min="7126" max="7126" width="11.85546875" style="2" customWidth="1"/>
    <col min="7127" max="7127" width="18" style="2" customWidth="1"/>
    <col min="7128" max="7135" width="12.7109375" style="2" customWidth="1"/>
    <col min="7136" max="7139" width="11.42578125" style="2" customWidth="1"/>
    <col min="7140" max="7156" width="12.7109375" style="2" customWidth="1"/>
    <col min="7157" max="7157" width="9.140625" style="2" hidden="1" customWidth="1"/>
    <col min="7158" max="7161" width="12.7109375" style="2" customWidth="1"/>
    <col min="7162" max="7162" width="19.5703125" style="2" customWidth="1"/>
    <col min="7163" max="7163" width="6" style="2" customWidth="1"/>
    <col min="7164" max="7164" width="20.42578125" style="2" customWidth="1"/>
    <col min="7165" max="7165" width="15.85546875" style="2" customWidth="1"/>
    <col min="7166" max="7166" width="6" style="2" customWidth="1"/>
    <col min="7167" max="7167" width="15.140625" style="2" customWidth="1"/>
    <col min="7168" max="7168" width="15.85546875" style="2" customWidth="1"/>
    <col min="7169" max="7169" width="6" style="2" customWidth="1"/>
    <col min="7170" max="7170" width="15.140625" style="2" customWidth="1"/>
    <col min="7171" max="7378" width="9.140625" style="2"/>
    <col min="7379" max="7379" width="4.7109375" style="2" customWidth="1"/>
    <col min="7380" max="7380" width="48.140625" style="2" customWidth="1"/>
    <col min="7381" max="7381" width="6.7109375" style="2" customWidth="1"/>
    <col min="7382" max="7382" width="11.85546875" style="2" customWidth="1"/>
    <col min="7383" max="7383" width="18" style="2" customWidth="1"/>
    <col min="7384" max="7391" width="12.7109375" style="2" customWidth="1"/>
    <col min="7392" max="7395" width="11.42578125" style="2" customWidth="1"/>
    <col min="7396" max="7412" width="12.7109375" style="2" customWidth="1"/>
    <col min="7413" max="7413" width="9.140625" style="2" hidden="1" customWidth="1"/>
    <col min="7414" max="7417" width="12.7109375" style="2" customWidth="1"/>
    <col min="7418" max="7418" width="19.5703125" style="2" customWidth="1"/>
    <col min="7419" max="7419" width="6" style="2" customWidth="1"/>
    <col min="7420" max="7420" width="20.42578125" style="2" customWidth="1"/>
    <col min="7421" max="7421" width="15.85546875" style="2" customWidth="1"/>
    <col min="7422" max="7422" width="6" style="2" customWidth="1"/>
    <col min="7423" max="7423" width="15.140625" style="2" customWidth="1"/>
    <col min="7424" max="7424" width="15.85546875" style="2" customWidth="1"/>
    <col min="7425" max="7425" width="6" style="2" customWidth="1"/>
    <col min="7426" max="7426" width="15.140625" style="2" customWidth="1"/>
    <col min="7427" max="7634" width="9.140625" style="2"/>
    <col min="7635" max="7635" width="4.7109375" style="2" customWidth="1"/>
    <col min="7636" max="7636" width="48.140625" style="2" customWidth="1"/>
    <col min="7637" max="7637" width="6.7109375" style="2" customWidth="1"/>
    <col min="7638" max="7638" width="11.85546875" style="2" customWidth="1"/>
    <col min="7639" max="7639" width="18" style="2" customWidth="1"/>
    <col min="7640" max="7647" width="12.7109375" style="2" customWidth="1"/>
    <col min="7648" max="7651" width="11.42578125" style="2" customWidth="1"/>
    <col min="7652" max="7668" width="12.7109375" style="2" customWidth="1"/>
    <col min="7669" max="7669" width="9.140625" style="2" hidden="1" customWidth="1"/>
    <col min="7670" max="7673" width="12.7109375" style="2" customWidth="1"/>
    <col min="7674" max="7674" width="19.5703125" style="2" customWidth="1"/>
    <col min="7675" max="7675" width="6" style="2" customWidth="1"/>
    <col min="7676" max="7676" width="20.42578125" style="2" customWidth="1"/>
    <col min="7677" max="7677" width="15.85546875" style="2" customWidth="1"/>
    <col min="7678" max="7678" width="6" style="2" customWidth="1"/>
    <col min="7679" max="7679" width="15.140625" style="2" customWidth="1"/>
    <col min="7680" max="7680" width="15.85546875" style="2" customWidth="1"/>
    <col min="7681" max="7681" width="6" style="2" customWidth="1"/>
    <col min="7682" max="7682" width="15.140625" style="2" customWidth="1"/>
    <col min="7683" max="7890" width="9.140625" style="2"/>
    <col min="7891" max="7891" width="4.7109375" style="2" customWidth="1"/>
    <col min="7892" max="7892" width="48.140625" style="2" customWidth="1"/>
    <col min="7893" max="7893" width="6.7109375" style="2" customWidth="1"/>
    <col min="7894" max="7894" width="11.85546875" style="2" customWidth="1"/>
    <col min="7895" max="7895" width="18" style="2" customWidth="1"/>
    <col min="7896" max="7903" width="12.7109375" style="2" customWidth="1"/>
    <col min="7904" max="7907" width="11.42578125" style="2" customWidth="1"/>
    <col min="7908" max="7924" width="12.7109375" style="2" customWidth="1"/>
    <col min="7925" max="7925" width="9.140625" style="2" hidden="1" customWidth="1"/>
    <col min="7926" max="7929" width="12.7109375" style="2" customWidth="1"/>
    <col min="7930" max="7930" width="19.5703125" style="2" customWidth="1"/>
    <col min="7931" max="7931" width="6" style="2" customWidth="1"/>
    <col min="7932" max="7932" width="20.42578125" style="2" customWidth="1"/>
    <col min="7933" max="7933" width="15.85546875" style="2" customWidth="1"/>
    <col min="7934" max="7934" width="6" style="2" customWidth="1"/>
    <col min="7935" max="7935" width="15.140625" style="2" customWidth="1"/>
    <col min="7936" max="7936" width="15.85546875" style="2" customWidth="1"/>
    <col min="7937" max="7937" width="6" style="2" customWidth="1"/>
    <col min="7938" max="7938" width="15.140625" style="2" customWidth="1"/>
    <col min="7939" max="8146" width="9.140625" style="2"/>
    <col min="8147" max="8147" width="4.7109375" style="2" customWidth="1"/>
    <col min="8148" max="8148" width="48.140625" style="2" customWidth="1"/>
    <col min="8149" max="8149" width="6.7109375" style="2" customWidth="1"/>
    <col min="8150" max="8150" width="11.85546875" style="2" customWidth="1"/>
    <col min="8151" max="8151" width="18" style="2" customWidth="1"/>
    <col min="8152" max="8159" width="12.7109375" style="2" customWidth="1"/>
    <col min="8160" max="8163" width="11.42578125" style="2" customWidth="1"/>
    <col min="8164" max="8180" width="12.7109375" style="2" customWidth="1"/>
    <col min="8181" max="8181" width="9.140625" style="2" hidden="1" customWidth="1"/>
    <col min="8182" max="8185" width="12.7109375" style="2" customWidth="1"/>
    <col min="8186" max="8186" width="19.5703125" style="2" customWidth="1"/>
    <col min="8187" max="8187" width="6" style="2" customWidth="1"/>
    <col min="8188" max="8188" width="20.42578125" style="2" customWidth="1"/>
    <col min="8189" max="8189" width="15.85546875" style="2" customWidth="1"/>
    <col min="8190" max="8190" width="6" style="2" customWidth="1"/>
    <col min="8191" max="8191" width="15.140625" style="2" customWidth="1"/>
    <col min="8192" max="8192" width="15.85546875" style="2" customWidth="1"/>
    <col min="8193" max="8193" width="6" style="2" customWidth="1"/>
    <col min="8194" max="8194" width="15.140625" style="2" customWidth="1"/>
    <col min="8195" max="8402" width="9.140625" style="2"/>
    <col min="8403" max="8403" width="4.7109375" style="2" customWidth="1"/>
    <col min="8404" max="8404" width="48.140625" style="2" customWidth="1"/>
    <col min="8405" max="8405" width="6.7109375" style="2" customWidth="1"/>
    <col min="8406" max="8406" width="11.85546875" style="2" customWidth="1"/>
    <col min="8407" max="8407" width="18" style="2" customWidth="1"/>
    <col min="8408" max="8415" width="12.7109375" style="2" customWidth="1"/>
    <col min="8416" max="8419" width="11.42578125" style="2" customWidth="1"/>
    <col min="8420" max="8436" width="12.7109375" style="2" customWidth="1"/>
    <col min="8437" max="8437" width="9.140625" style="2" hidden="1" customWidth="1"/>
    <col min="8438" max="8441" width="12.7109375" style="2" customWidth="1"/>
    <col min="8442" max="8442" width="19.5703125" style="2" customWidth="1"/>
    <col min="8443" max="8443" width="6" style="2" customWidth="1"/>
    <col min="8444" max="8444" width="20.42578125" style="2" customWidth="1"/>
    <col min="8445" max="8445" width="15.85546875" style="2" customWidth="1"/>
    <col min="8446" max="8446" width="6" style="2" customWidth="1"/>
    <col min="8447" max="8447" width="15.140625" style="2" customWidth="1"/>
    <col min="8448" max="8448" width="15.85546875" style="2" customWidth="1"/>
    <col min="8449" max="8449" width="6" style="2" customWidth="1"/>
    <col min="8450" max="8450" width="15.140625" style="2" customWidth="1"/>
    <col min="8451" max="8658" width="9.140625" style="2"/>
    <col min="8659" max="8659" width="4.7109375" style="2" customWidth="1"/>
    <col min="8660" max="8660" width="48.140625" style="2" customWidth="1"/>
    <col min="8661" max="8661" width="6.7109375" style="2" customWidth="1"/>
    <col min="8662" max="8662" width="11.85546875" style="2" customWidth="1"/>
    <col min="8663" max="8663" width="18" style="2" customWidth="1"/>
    <col min="8664" max="8671" width="12.7109375" style="2" customWidth="1"/>
    <col min="8672" max="8675" width="11.42578125" style="2" customWidth="1"/>
    <col min="8676" max="8692" width="12.7109375" style="2" customWidth="1"/>
    <col min="8693" max="8693" width="9.140625" style="2" hidden="1" customWidth="1"/>
    <col min="8694" max="8697" width="12.7109375" style="2" customWidth="1"/>
    <col min="8698" max="8698" width="19.5703125" style="2" customWidth="1"/>
    <col min="8699" max="8699" width="6" style="2" customWidth="1"/>
    <col min="8700" max="8700" width="20.42578125" style="2" customWidth="1"/>
    <col min="8701" max="8701" width="15.85546875" style="2" customWidth="1"/>
    <col min="8702" max="8702" width="6" style="2" customWidth="1"/>
    <col min="8703" max="8703" width="15.140625" style="2" customWidth="1"/>
    <col min="8704" max="8704" width="15.85546875" style="2" customWidth="1"/>
    <col min="8705" max="8705" width="6" style="2" customWidth="1"/>
    <col min="8706" max="8706" width="15.140625" style="2" customWidth="1"/>
    <col min="8707" max="8914" width="9.140625" style="2"/>
    <col min="8915" max="8915" width="4.7109375" style="2" customWidth="1"/>
    <col min="8916" max="8916" width="48.140625" style="2" customWidth="1"/>
    <col min="8917" max="8917" width="6.7109375" style="2" customWidth="1"/>
    <col min="8918" max="8918" width="11.85546875" style="2" customWidth="1"/>
    <col min="8919" max="8919" width="18" style="2" customWidth="1"/>
    <col min="8920" max="8927" width="12.7109375" style="2" customWidth="1"/>
    <col min="8928" max="8931" width="11.42578125" style="2" customWidth="1"/>
    <col min="8932" max="8948" width="12.7109375" style="2" customWidth="1"/>
    <col min="8949" max="8949" width="9.140625" style="2" hidden="1" customWidth="1"/>
    <col min="8950" max="8953" width="12.7109375" style="2" customWidth="1"/>
    <col min="8954" max="8954" width="19.5703125" style="2" customWidth="1"/>
    <col min="8955" max="8955" width="6" style="2" customWidth="1"/>
    <col min="8956" max="8956" width="20.42578125" style="2" customWidth="1"/>
    <col min="8957" max="8957" width="15.85546875" style="2" customWidth="1"/>
    <col min="8958" max="8958" width="6" style="2" customWidth="1"/>
    <col min="8959" max="8959" width="15.140625" style="2" customWidth="1"/>
    <col min="8960" max="8960" width="15.85546875" style="2" customWidth="1"/>
    <col min="8961" max="8961" width="6" style="2" customWidth="1"/>
    <col min="8962" max="8962" width="15.140625" style="2" customWidth="1"/>
    <col min="8963" max="9170" width="9.140625" style="2"/>
    <col min="9171" max="9171" width="4.7109375" style="2" customWidth="1"/>
    <col min="9172" max="9172" width="48.140625" style="2" customWidth="1"/>
    <col min="9173" max="9173" width="6.7109375" style="2" customWidth="1"/>
    <col min="9174" max="9174" width="11.85546875" style="2" customWidth="1"/>
    <col min="9175" max="9175" width="18" style="2" customWidth="1"/>
    <col min="9176" max="9183" width="12.7109375" style="2" customWidth="1"/>
    <col min="9184" max="9187" width="11.42578125" style="2" customWidth="1"/>
    <col min="9188" max="9204" width="12.7109375" style="2" customWidth="1"/>
    <col min="9205" max="9205" width="9.140625" style="2" hidden="1" customWidth="1"/>
    <col min="9206" max="9209" width="12.7109375" style="2" customWidth="1"/>
    <col min="9210" max="9210" width="19.5703125" style="2" customWidth="1"/>
    <col min="9211" max="9211" width="6" style="2" customWidth="1"/>
    <col min="9212" max="9212" width="20.42578125" style="2" customWidth="1"/>
    <col min="9213" max="9213" width="15.85546875" style="2" customWidth="1"/>
    <col min="9214" max="9214" width="6" style="2" customWidth="1"/>
    <col min="9215" max="9215" width="15.140625" style="2" customWidth="1"/>
    <col min="9216" max="9216" width="15.85546875" style="2" customWidth="1"/>
    <col min="9217" max="9217" width="6" style="2" customWidth="1"/>
    <col min="9218" max="9218" width="15.140625" style="2" customWidth="1"/>
    <col min="9219" max="9426" width="9.140625" style="2"/>
    <col min="9427" max="9427" width="4.7109375" style="2" customWidth="1"/>
    <col min="9428" max="9428" width="48.140625" style="2" customWidth="1"/>
    <col min="9429" max="9429" width="6.7109375" style="2" customWidth="1"/>
    <col min="9430" max="9430" width="11.85546875" style="2" customWidth="1"/>
    <col min="9431" max="9431" width="18" style="2" customWidth="1"/>
    <col min="9432" max="9439" width="12.7109375" style="2" customWidth="1"/>
    <col min="9440" max="9443" width="11.42578125" style="2" customWidth="1"/>
    <col min="9444" max="9460" width="12.7109375" style="2" customWidth="1"/>
    <col min="9461" max="9461" width="9.140625" style="2" hidden="1" customWidth="1"/>
    <col min="9462" max="9465" width="12.7109375" style="2" customWidth="1"/>
    <col min="9466" max="9466" width="19.5703125" style="2" customWidth="1"/>
    <col min="9467" max="9467" width="6" style="2" customWidth="1"/>
    <col min="9468" max="9468" width="20.42578125" style="2" customWidth="1"/>
    <col min="9469" max="9469" width="15.85546875" style="2" customWidth="1"/>
    <col min="9470" max="9470" width="6" style="2" customWidth="1"/>
    <col min="9471" max="9471" width="15.140625" style="2" customWidth="1"/>
    <col min="9472" max="9472" width="15.85546875" style="2" customWidth="1"/>
    <col min="9473" max="9473" width="6" style="2" customWidth="1"/>
    <col min="9474" max="9474" width="15.140625" style="2" customWidth="1"/>
    <col min="9475" max="9682" width="9.140625" style="2"/>
    <col min="9683" max="9683" width="4.7109375" style="2" customWidth="1"/>
    <col min="9684" max="9684" width="48.140625" style="2" customWidth="1"/>
    <col min="9685" max="9685" width="6.7109375" style="2" customWidth="1"/>
    <col min="9686" max="9686" width="11.85546875" style="2" customWidth="1"/>
    <col min="9687" max="9687" width="18" style="2" customWidth="1"/>
    <col min="9688" max="9695" width="12.7109375" style="2" customWidth="1"/>
    <col min="9696" max="9699" width="11.42578125" style="2" customWidth="1"/>
    <col min="9700" max="9716" width="12.7109375" style="2" customWidth="1"/>
    <col min="9717" max="9717" width="9.140625" style="2" hidden="1" customWidth="1"/>
    <col min="9718" max="9721" width="12.7109375" style="2" customWidth="1"/>
    <col min="9722" max="9722" width="19.5703125" style="2" customWidth="1"/>
    <col min="9723" max="9723" width="6" style="2" customWidth="1"/>
    <col min="9724" max="9724" width="20.42578125" style="2" customWidth="1"/>
    <col min="9725" max="9725" width="15.85546875" style="2" customWidth="1"/>
    <col min="9726" max="9726" width="6" style="2" customWidth="1"/>
    <col min="9727" max="9727" width="15.140625" style="2" customWidth="1"/>
    <col min="9728" max="9728" width="15.85546875" style="2" customWidth="1"/>
    <col min="9729" max="9729" width="6" style="2" customWidth="1"/>
    <col min="9730" max="9730" width="15.140625" style="2" customWidth="1"/>
    <col min="9731" max="9938" width="9.140625" style="2"/>
    <col min="9939" max="9939" width="4.7109375" style="2" customWidth="1"/>
    <col min="9940" max="9940" width="48.140625" style="2" customWidth="1"/>
    <col min="9941" max="9941" width="6.7109375" style="2" customWidth="1"/>
    <col min="9942" max="9942" width="11.85546875" style="2" customWidth="1"/>
    <col min="9943" max="9943" width="18" style="2" customWidth="1"/>
    <col min="9944" max="9951" width="12.7109375" style="2" customWidth="1"/>
    <col min="9952" max="9955" width="11.42578125" style="2" customWidth="1"/>
    <col min="9956" max="9972" width="12.7109375" style="2" customWidth="1"/>
    <col min="9973" max="9973" width="9.140625" style="2" hidden="1" customWidth="1"/>
    <col min="9974" max="9977" width="12.7109375" style="2" customWidth="1"/>
    <col min="9978" max="9978" width="19.5703125" style="2" customWidth="1"/>
    <col min="9979" max="9979" width="6" style="2" customWidth="1"/>
    <col min="9980" max="9980" width="20.42578125" style="2" customWidth="1"/>
    <col min="9981" max="9981" width="15.85546875" style="2" customWidth="1"/>
    <col min="9982" max="9982" width="6" style="2" customWidth="1"/>
    <col min="9983" max="9983" width="15.140625" style="2" customWidth="1"/>
    <col min="9984" max="9984" width="15.85546875" style="2" customWidth="1"/>
    <col min="9985" max="9985" width="6" style="2" customWidth="1"/>
    <col min="9986" max="9986" width="15.140625" style="2" customWidth="1"/>
    <col min="9987" max="10194" width="9.140625" style="2"/>
    <col min="10195" max="10195" width="4.7109375" style="2" customWidth="1"/>
    <col min="10196" max="10196" width="48.140625" style="2" customWidth="1"/>
    <col min="10197" max="10197" width="6.7109375" style="2" customWidth="1"/>
    <col min="10198" max="10198" width="11.85546875" style="2" customWidth="1"/>
    <col min="10199" max="10199" width="18" style="2" customWidth="1"/>
    <col min="10200" max="10207" width="12.7109375" style="2" customWidth="1"/>
    <col min="10208" max="10211" width="11.42578125" style="2" customWidth="1"/>
    <col min="10212" max="10228" width="12.7109375" style="2" customWidth="1"/>
    <col min="10229" max="10229" width="9.140625" style="2" hidden="1" customWidth="1"/>
    <col min="10230" max="10233" width="12.7109375" style="2" customWidth="1"/>
    <col min="10234" max="10234" width="19.5703125" style="2" customWidth="1"/>
    <col min="10235" max="10235" width="6" style="2" customWidth="1"/>
    <col min="10236" max="10236" width="20.42578125" style="2" customWidth="1"/>
    <col min="10237" max="10237" width="15.85546875" style="2" customWidth="1"/>
    <col min="10238" max="10238" width="6" style="2" customWidth="1"/>
    <col min="10239" max="10239" width="15.140625" style="2" customWidth="1"/>
    <col min="10240" max="10240" width="15.85546875" style="2" customWidth="1"/>
    <col min="10241" max="10241" width="6" style="2" customWidth="1"/>
    <col min="10242" max="10242" width="15.140625" style="2" customWidth="1"/>
    <col min="10243" max="10450" width="9.140625" style="2"/>
    <col min="10451" max="10451" width="4.7109375" style="2" customWidth="1"/>
    <col min="10452" max="10452" width="48.140625" style="2" customWidth="1"/>
    <col min="10453" max="10453" width="6.7109375" style="2" customWidth="1"/>
    <col min="10454" max="10454" width="11.85546875" style="2" customWidth="1"/>
    <col min="10455" max="10455" width="18" style="2" customWidth="1"/>
    <col min="10456" max="10463" width="12.7109375" style="2" customWidth="1"/>
    <col min="10464" max="10467" width="11.42578125" style="2" customWidth="1"/>
    <col min="10468" max="10484" width="12.7109375" style="2" customWidth="1"/>
    <col min="10485" max="10485" width="9.140625" style="2" hidden="1" customWidth="1"/>
    <col min="10486" max="10489" width="12.7109375" style="2" customWidth="1"/>
    <col min="10490" max="10490" width="19.5703125" style="2" customWidth="1"/>
    <col min="10491" max="10491" width="6" style="2" customWidth="1"/>
    <col min="10492" max="10492" width="20.42578125" style="2" customWidth="1"/>
    <col min="10493" max="10493" width="15.85546875" style="2" customWidth="1"/>
    <col min="10494" max="10494" width="6" style="2" customWidth="1"/>
    <col min="10495" max="10495" width="15.140625" style="2" customWidth="1"/>
    <col min="10496" max="10496" width="15.85546875" style="2" customWidth="1"/>
    <col min="10497" max="10497" width="6" style="2" customWidth="1"/>
    <col min="10498" max="10498" width="15.140625" style="2" customWidth="1"/>
    <col min="10499" max="10706" width="9.140625" style="2"/>
    <col min="10707" max="10707" width="4.7109375" style="2" customWidth="1"/>
    <col min="10708" max="10708" width="48.140625" style="2" customWidth="1"/>
    <col min="10709" max="10709" width="6.7109375" style="2" customWidth="1"/>
    <col min="10710" max="10710" width="11.85546875" style="2" customWidth="1"/>
    <col min="10711" max="10711" width="18" style="2" customWidth="1"/>
    <col min="10712" max="10719" width="12.7109375" style="2" customWidth="1"/>
    <col min="10720" max="10723" width="11.42578125" style="2" customWidth="1"/>
    <col min="10724" max="10740" width="12.7109375" style="2" customWidth="1"/>
    <col min="10741" max="10741" width="9.140625" style="2" hidden="1" customWidth="1"/>
    <col min="10742" max="10745" width="12.7109375" style="2" customWidth="1"/>
    <col min="10746" max="10746" width="19.5703125" style="2" customWidth="1"/>
    <col min="10747" max="10747" width="6" style="2" customWidth="1"/>
    <col min="10748" max="10748" width="20.42578125" style="2" customWidth="1"/>
    <col min="10749" max="10749" width="15.85546875" style="2" customWidth="1"/>
    <col min="10750" max="10750" width="6" style="2" customWidth="1"/>
    <col min="10751" max="10751" width="15.140625" style="2" customWidth="1"/>
    <col min="10752" max="10752" width="15.85546875" style="2" customWidth="1"/>
    <col min="10753" max="10753" width="6" style="2" customWidth="1"/>
    <col min="10754" max="10754" width="15.140625" style="2" customWidth="1"/>
    <col min="10755" max="10962" width="9.140625" style="2"/>
    <col min="10963" max="10963" width="4.7109375" style="2" customWidth="1"/>
    <col min="10964" max="10964" width="48.140625" style="2" customWidth="1"/>
    <col min="10965" max="10965" width="6.7109375" style="2" customWidth="1"/>
    <col min="10966" max="10966" width="11.85546875" style="2" customWidth="1"/>
    <col min="10967" max="10967" width="18" style="2" customWidth="1"/>
    <col min="10968" max="10975" width="12.7109375" style="2" customWidth="1"/>
    <col min="10976" max="10979" width="11.42578125" style="2" customWidth="1"/>
    <col min="10980" max="10996" width="12.7109375" style="2" customWidth="1"/>
    <col min="10997" max="10997" width="9.140625" style="2" hidden="1" customWidth="1"/>
    <col min="10998" max="11001" width="12.7109375" style="2" customWidth="1"/>
    <col min="11002" max="11002" width="19.5703125" style="2" customWidth="1"/>
    <col min="11003" max="11003" width="6" style="2" customWidth="1"/>
    <col min="11004" max="11004" width="20.42578125" style="2" customWidth="1"/>
    <col min="11005" max="11005" width="15.85546875" style="2" customWidth="1"/>
    <col min="11006" max="11006" width="6" style="2" customWidth="1"/>
    <col min="11007" max="11007" width="15.140625" style="2" customWidth="1"/>
    <col min="11008" max="11008" width="15.85546875" style="2" customWidth="1"/>
    <col min="11009" max="11009" width="6" style="2" customWidth="1"/>
    <col min="11010" max="11010" width="15.140625" style="2" customWidth="1"/>
    <col min="11011" max="11218" width="9.140625" style="2"/>
    <col min="11219" max="11219" width="4.7109375" style="2" customWidth="1"/>
    <col min="11220" max="11220" width="48.140625" style="2" customWidth="1"/>
    <col min="11221" max="11221" width="6.7109375" style="2" customWidth="1"/>
    <col min="11222" max="11222" width="11.85546875" style="2" customWidth="1"/>
    <col min="11223" max="11223" width="18" style="2" customWidth="1"/>
    <col min="11224" max="11231" width="12.7109375" style="2" customWidth="1"/>
    <col min="11232" max="11235" width="11.42578125" style="2" customWidth="1"/>
    <col min="11236" max="11252" width="12.7109375" style="2" customWidth="1"/>
    <col min="11253" max="11253" width="9.140625" style="2" hidden="1" customWidth="1"/>
    <col min="11254" max="11257" width="12.7109375" style="2" customWidth="1"/>
    <col min="11258" max="11258" width="19.5703125" style="2" customWidth="1"/>
    <col min="11259" max="11259" width="6" style="2" customWidth="1"/>
    <col min="11260" max="11260" width="20.42578125" style="2" customWidth="1"/>
    <col min="11261" max="11261" width="15.85546875" style="2" customWidth="1"/>
    <col min="11262" max="11262" width="6" style="2" customWidth="1"/>
    <col min="11263" max="11263" width="15.140625" style="2" customWidth="1"/>
    <col min="11264" max="11264" width="15.85546875" style="2" customWidth="1"/>
    <col min="11265" max="11265" width="6" style="2" customWidth="1"/>
    <col min="11266" max="11266" width="15.140625" style="2" customWidth="1"/>
    <col min="11267" max="11474" width="9.140625" style="2"/>
    <col min="11475" max="11475" width="4.7109375" style="2" customWidth="1"/>
    <col min="11476" max="11476" width="48.140625" style="2" customWidth="1"/>
    <col min="11477" max="11477" width="6.7109375" style="2" customWidth="1"/>
    <col min="11478" max="11478" width="11.85546875" style="2" customWidth="1"/>
    <col min="11479" max="11479" width="18" style="2" customWidth="1"/>
    <col min="11480" max="11487" width="12.7109375" style="2" customWidth="1"/>
    <col min="11488" max="11491" width="11.42578125" style="2" customWidth="1"/>
    <col min="11492" max="11508" width="12.7109375" style="2" customWidth="1"/>
    <col min="11509" max="11509" width="9.140625" style="2" hidden="1" customWidth="1"/>
    <col min="11510" max="11513" width="12.7109375" style="2" customWidth="1"/>
    <col min="11514" max="11514" width="19.5703125" style="2" customWidth="1"/>
    <col min="11515" max="11515" width="6" style="2" customWidth="1"/>
    <col min="11516" max="11516" width="20.42578125" style="2" customWidth="1"/>
    <col min="11517" max="11517" width="15.85546875" style="2" customWidth="1"/>
    <col min="11518" max="11518" width="6" style="2" customWidth="1"/>
    <col min="11519" max="11519" width="15.140625" style="2" customWidth="1"/>
    <col min="11520" max="11520" width="15.85546875" style="2" customWidth="1"/>
    <col min="11521" max="11521" width="6" style="2" customWidth="1"/>
    <col min="11522" max="11522" width="15.140625" style="2" customWidth="1"/>
    <col min="11523" max="11730" width="9.140625" style="2"/>
    <col min="11731" max="11731" width="4.7109375" style="2" customWidth="1"/>
    <col min="11732" max="11732" width="48.140625" style="2" customWidth="1"/>
    <col min="11733" max="11733" width="6.7109375" style="2" customWidth="1"/>
    <col min="11734" max="11734" width="11.85546875" style="2" customWidth="1"/>
    <col min="11735" max="11735" width="18" style="2" customWidth="1"/>
    <col min="11736" max="11743" width="12.7109375" style="2" customWidth="1"/>
    <col min="11744" max="11747" width="11.42578125" style="2" customWidth="1"/>
    <col min="11748" max="11764" width="12.7109375" style="2" customWidth="1"/>
    <col min="11765" max="11765" width="9.140625" style="2" hidden="1" customWidth="1"/>
    <col min="11766" max="11769" width="12.7109375" style="2" customWidth="1"/>
    <col min="11770" max="11770" width="19.5703125" style="2" customWidth="1"/>
    <col min="11771" max="11771" width="6" style="2" customWidth="1"/>
    <col min="11772" max="11772" width="20.42578125" style="2" customWidth="1"/>
    <col min="11773" max="11773" width="15.85546875" style="2" customWidth="1"/>
    <col min="11774" max="11774" width="6" style="2" customWidth="1"/>
    <col min="11775" max="11775" width="15.140625" style="2" customWidth="1"/>
    <col min="11776" max="11776" width="15.85546875" style="2" customWidth="1"/>
    <col min="11777" max="11777" width="6" style="2" customWidth="1"/>
    <col min="11778" max="11778" width="15.140625" style="2" customWidth="1"/>
    <col min="11779" max="11986" width="9.140625" style="2"/>
    <col min="11987" max="11987" width="4.7109375" style="2" customWidth="1"/>
    <col min="11988" max="11988" width="48.140625" style="2" customWidth="1"/>
    <col min="11989" max="11989" width="6.7109375" style="2" customWidth="1"/>
    <col min="11990" max="11990" width="11.85546875" style="2" customWidth="1"/>
    <col min="11991" max="11991" width="18" style="2" customWidth="1"/>
    <col min="11992" max="11999" width="12.7109375" style="2" customWidth="1"/>
    <col min="12000" max="12003" width="11.42578125" style="2" customWidth="1"/>
    <col min="12004" max="12020" width="12.7109375" style="2" customWidth="1"/>
    <col min="12021" max="12021" width="9.140625" style="2" hidden="1" customWidth="1"/>
    <col min="12022" max="12025" width="12.7109375" style="2" customWidth="1"/>
    <col min="12026" max="12026" width="19.5703125" style="2" customWidth="1"/>
    <col min="12027" max="12027" width="6" style="2" customWidth="1"/>
    <col min="12028" max="12028" width="20.42578125" style="2" customWidth="1"/>
    <col min="12029" max="12029" width="15.85546875" style="2" customWidth="1"/>
    <col min="12030" max="12030" width="6" style="2" customWidth="1"/>
    <col min="12031" max="12031" width="15.140625" style="2" customWidth="1"/>
    <col min="12032" max="12032" width="15.85546875" style="2" customWidth="1"/>
    <col min="12033" max="12033" width="6" style="2" customWidth="1"/>
    <col min="12034" max="12034" width="15.140625" style="2" customWidth="1"/>
    <col min="12035" max="12242" width="9.140625" style="2"/>
    <col min="12243" max="12243" width="4.7109375" style="2" customWidth="1"/>
    <col min="12244" max="12244" width="48.140625" style="2" customWidth="1"/>
    <col min="12245" max="12245" width="6.7109375" style="2" customWidth="1"/>
    <col min="12246" max="12246" width="11.85546875" style="2" customWidth="1"/>
    <col min="12247" max="12247" width="18" style="2" customWidth="1"/>
    <col min="12248" max="12255" width="12.7109375" style="2" customWidth="1"/>
    <col min="12256" max="12259" width="11.42578125" style="2" customWidth="1"/>
    <col min="12260" max="12276" width="12.7109375" style="2" customWidth="1"/>
    <col min="12277" max="12277" width="9.140625" style="2" hidden="1" customWidth="1"/>
    <col min="12278" max="12281" width="12.7109375" style="2" customWidth="1"/>
    <col min="12282" max="12282" width="19.5703125" style="2" customWidth="1"/>
    <col min="12283" max="12283" width="6" style="2" customWidth="1"/>
    <col min="12284" max="12284" width="20.42578125" style="2" customWidth="1"/>
    <col min="12285" max="12285" width="15.85546875" style="2" customWidth="1"/>
    <col min="12286" max="12286" width="6" style="2" customWidth="1"/>
    <col min="12287" max="12287" width="15.140625" style="2" customWidth="1"/>
    <col min="12288" max="12288" width="15.85546875" style="2" customWidth="1"/>
    <col min="12289" max="12289" width="6" style="2" customWidth="1"/>
    <col min="12290" max="12290" width="15.140625" style="2" customWidth="1"/>
    <col min="12291" max="12498" width="9.140625" style="2"/>
    <col min="12499" max="12499" width="4.7109375" style="2" customWidth="1"/>
    <col min="12500" max="12500" width="48.140625" style="2" customWidth="1"/>
    <col min="12501" max="12501" width="6.7109375" style="2" customWidth="1"/>
    <col min="12502" max="12502" width="11.85546875" style="2" customWidth="1"/>
    <col min="12503" max="12503" width="18" style="2" customWidth="1"/>
    <col min="12504" max="12511" width="12.7109375" style="2" customWidth="1"/>
    <col min="12512" max="12515" width="11.42578125" style="2" customWidth="1"/>
    <col min="12516" max="12532" width="12.7109375" style="2" customWidth="1"/>
    <col min="12533" max="12533" width="9.140625" style="2" hidden="1" customWidth="1"/>
    <col min="12534" max="12537" width="12.7109375" style="2" customWidth="1"/>
    <col min="12538" max="12538" width="19.5703125" style="2" customWidth="1"/>
    <col min="12539" max="12539" width="6" style="2" customWidth="1"/>
    <col min="12540" max="12540" width="20.42578125" style="2" customWidth="1"/>
    <col min="12541" max="12541" width="15.85546875" style="2" customWidth="1"/>
    <col min="12542" max="12542" width="6" style="2" customWidth="1"/>
    <col min="12543" max="12543" width="15.140625" style="2" customWidth="1"/>
    <col min="12544" max="12544" width="15.85546875" style="2" customWidth="1"/>
    <col min="12545" max="12545" width="6" style="2" customWidth="1"/>
    <col min="12546" max="12546" width="15.140625" style="2" customWidth="1"/>
    <col min="12547" max="12754" width="9.140625" style="2"/>
    <col min="12755" max="12755" width="4.7109375" style="2" customWidth="1"/>
    <col min="12756" max="12756" width="48.140625" style="2" customWidth="1"/>
    <col min="12757" max="12757" width="6.7109375" style="2" customWidth="1"/>
    <col min="12758" max="12758" width="11.85546875" style="2" customWidth="1"/>
    <col min="12759" max="12759" width="18" style="2" customWidth="1"/>
    <col min="12760" max="12767" width="12.7109375" style="2" customWidth="1"/>
    <col min="12768" max="12771" width="11.42578125" style="2" customWidth="1"/>
    <col min="12772" max="12788" width="12.7109375" style="2" customWidth="1"/>
    <col min="12789" max="12789" width="9.140625" style="2" hidden="1" customWidth="1"/>
    <col min="12790" max="12793" width="12.7109375" style="2" customWidth="1"/>
    <col min="12794" max="12794" width="19.5703125" style="2" customWidth="1"/>
    <col min="12795" max="12795" width="6" style="2" customWidth="1"/>
    <col min="12796" max="12796" width="20.42578125" style="2" customWidth="1"/>
    <col min="12797" max="12797" width="15.85546875" style="2" customWidth="1"/>
    <col min="12798" max="12798" width="6" style="2" customWidth="1"/>
    <col min="12799" max="12799" width="15.140625" style="2" customWidth="1"/>
    <col min="12800" max="12800" width="15.85546875" style="2" customWidth="1"/>
    <col min="12801" max="12801" width="6" style="2" customWidth="1"/>
    <col min="12802" max="12802" width="15.140625" style="2" customWidth="1"/>
    <col min="12803" max="13010" width="9.140625" style="2"/>
    <col min="13011" max="13011" width="4.7109375" style="2" customWidth="1"/>
    <col min="13012" max="13012" width="48.140625" style="2" customWidth="1"/>
    <col min="13013" max="13013" width="6.7109375" style="2" customWidth="1"/>
    <col min="13014" max="13014" width="11.85546875" style="2" customWidth="1"/>
    <col min="13015" max="13015" width="18" style="2" customWidth="1"/>
    <col min="13016" max="13023" width="12.7109375" style="2" customWidth="1"/>
    <col min="13024" max="13027" width="11.42578125" style="2" customWidth="1"/>
    <col min="13028" max="13044" width="12.7109375" style="2" customWidth="1"/>
    <col min="13045" max="13045" width="9.140625" style="2" hidden="1" customWidth="1"/>
    <col min="13046" max="13049" width="12.7109375" style="2" customWidth="1"/>
    <col min="13050" max="13050" width="19.5703125" style="2" customWidth="1"/>
    <col min="13051" max="13051" width="6" style="2" customWidth="1"/>
    <col min="13052" max="13052" width="20.42578125" style="2" customWidth="1"/>
    <col min="13053" max="13053" width="15.85546875" style="2" customWidth="1"/>
    <col min="13054" max="13054" width="6" style="2" customWidth="1"/>
    <col min="13055" max="13055" width="15.140625" style="2" customWidth="1"/>
    <col min="13056" max="13056" width="15.85546875" style="2" customWidth="1"/>
    <col min="13057" max="13057" width="6" style="2" customWidth="1"/>
    <col min="13058" max="13058" width="15.140625" style="2" customWidth="1"/>
    <col min="13059" max="13266" width="9.140625" style="2"/>
    <col min="13267" max="13267" width="4.7109375" style="2" customWidth="1"/>
    <col min="13268" max="13268" width="48.140625" style="2" customWidth="1"/>
    <col min="13269" max="13269" width="6.7109375" style="2" customWidth="1"/>
    <col min="13270" max="13270" width="11.85546875" style="2" customWidth="1"/>
    <col min="13271" max="13271" width="18" style="2" customWidth="1"/>
    <col min="13272" max="13279" width="12.7109375" style="2" customWidth="1"/>
    <col min="13280" max="13283" width="11.42578125" style="2" customWidth="1"/>
    <col min="13284" max="13300" width="12.7109375" style="2" customWidth="1"/>
    <col min="13301" max="13301" width="9.140625" style="2" hidden="1" customWidth="1"/>
    <col min="13302" max="13305" width="12.7109375" style="2" customWidth="1"/>
    <col min="13306" max="13306" width="19.5703125" style="2" customWidth="1"/>
    <col min="13307" max="13307" width="6" style="2" customWidth="1"/>
    <col min="13308" max="13308" width="20.42578125" style="2" customWidth="1"/>
    <col min="13309" max="13309" width="15.85546875" style="2" customWidth="1"/>
    <col min="13310" max="13310" width="6" style="2" customWidth="1"/>
    <col min="13311" max="13311" width="15.140625" style="2" customWidth="1"/>
    <col min="13312" max="13312" width="15.85546875" style="2" customWidth="1"/>
    <col min="13313" max="13313" width="6" style="2" customWidth="1"/>
    <col min="13314" max="13314" width="15.140625" style="2" customWidth="1"/>
    <col min="13315" max="13522" width="9.140625" style="2"/>
    <col min="13523" max="13523" width="4.7109375" style="2" customWidth="1"/>
    <col min="13524" max="13524" width="48.140625" style="2" customWidth="1"/>
    <col min="13525" max="13525" width="6.7109375" style="2" customWidth="1"/>
    <col min="13526" max="13526" width="11.85546875" style="2" customWidth="1"/>
    <col min="13527" max="13527" width="18" style="2" customWidth="1"/>
    <col min="13528" max="13535" width="12.7109375" style="2" customWidth="1"/>
    <col min="13536" max="13539" width="11.42578125" style="2" customWidth="1"/>
    <col min="13540" max="13556" width="12.7109375" style="2" customWidth="1"/>
    <col min="13557" max="13557" width="9.140625" style="2" hidden="1" customWidth="1"/>
    <col min="13558" max="13561" width="12.7109375" style="2" customWidth="1"/>
    <col min="13562" max="13562" width="19.5703125" style="2" customWidth="1"/>
    <col min="13563" max="13563" width="6" style="2" customWidth="1"/>
    <col min="13564" max="13564" width="20.42578125" style="2" customWidth="1"/>
    <col min="13565" max="13565" width="15.85546875" style="2" customWidth="1"/>
    <col min="13566" max="13566" width="6" style="2" customWidth="1"/>
    <col min="13567" max="13567" width="15.140625" style="2" customWidth="1"/>
    <col min="13568" max="13568" width="15.85546875" style="2" customWidth="1"/>
    <col min="13569" max="13569" width="6" style="2" customWidth="1"/>
    <col min="13570" max="13570" width="15.140625" style="2" customWidth="1"/>
    <col min="13571" max="13778" width="9.140625" style="2"/>
    <col min="13779" max="13779" width="4.7109375" style="2" customWidth="1"/>
    <col min="13780" max="13780" width="48.140625" style="2" customWidth="1"/>
    <col min="13781" max="13781" width="6.7109375" style="2" customWidth="1"/>
    <col min="13782" max="13782" width="11.85546875" style="2" customWidth="1"/>
    <col min="13783" max="13783" width="18" style="2" customWidth="1"/>
    <col min="13784" max="13791" width="12.7109375" style="2" customWidth="1"/>
    <col min="13792" max="13795" width="11.42578125" style="2" customWidth="1"/>
    <col min="13796" max="13812" width="12.7109375" style="2" customWidth="1"/>
    <col min="13813" max="13813" width="9.140625" style="2" hidden="1" customWidth="1"/>
    <col min="13814" max="13817" width="12.7109375" style="2" customWidth="1"/>
    <col min="13818" max="13818" width="19.5703125" style="2" customWidth="1"/>
    <col min="13819" max="13819" width="6" style="2" customWidth="1"/>
    <col min="13820" max="13820" width="20.42578125" style="2" customWidth="1"/>
    <col min="13821" max="13821" width="15.85546875" style="2" customWidth="1"/>
    <col min="13822" max="13822" width="6" style="2" customWidth="1"/>
    <col min="13823" max="13823" width="15.140625" style="2" customWidth="1"/>
    <col min="13824" max="13824" width="15.85546875" style="2" customWidth="1"/>
    <col min="13825" max="13825" width="6" style="2" customWidth="1"/>
    <col min="13826" max="13826" width="15.140625" style="2" customWidth="1"/>
    <col min="13827" max="14034" width="9.140625" style="2"/>
    <col min="14035" max="14035" width="4.7109375" style="2" customWidth="1"/>
    <col min="14036" max="14036" width="48.140625" style="2" customWidth="1"/>
    <col min="14037" max="14037" width="6.7109375" style="2" customWidth="1"/>
    <col min="14038" max="14038" width="11.85546875" style="2" customWidth="1"/>
    <col min="14039" max="14039" width="18" style="2" customWidth="1"/>
    <col min="14040" max="14047" width="12.7109375" style="2" customWidth="1"/>
    <col min="14048" max="14051" width="11.42578125" style="2" customWidth="1"/>
    <col min="14052" max="14068" width="12.7109375" style="2" customWidth="1"/>
    <col min="14069" max="14069" width="9.140625" style="2" hidden="1" customWidth="1"/>
    <col min="14070" max="14073" width="12.7109375" style="2" customWidth="1"/>
    <col min="14074" max="14074" width="19.5703125" style="2" customWidth="1"/>
    <col min="14075" max="14075" width="6" style="2" customWidth="1"/>
    <col min="14076" max="14076" width="20.42578125" style="2" customWidth="1"/>
    <col min="14077" max="14077" width="15.85546875" style="2" customWidth="1"/>
    <col min="14078" max="14078" width="6" style="2" customWidth="1"/>
    <col min="14079" max="14079" width="15.140625" style="2" customWidth="1"/>
    <col min="14080" max="14080" width="15.85546875" style="2" customWidth="1"/>
    <col min="14081" max="14081" width="6" style="2" customWidth="1"/>
    <col min="14082" max="14082" width="15.140625" style="2" customWidth="1"/>
    <col min="14083" max="14290" width="9.140625" style="2"/>
    <col min="14291" max="14291" width="4.7109375" style="2" customWidth="1"/>
    <col min="14292" max="14292" width="48.140625" style="2" customWidth="1"/>
    <col min="14293" max="14293" width="6.7109375" style="2" customWidth="1"/>
    <col min="14294" max="14294" width="11.85546875" style="2" customWidth="1"/>
    <col min="14295" max="14295" width="18" style="2" customWidth="1"/>
    <col min="14296" max="14303" width="12.7109375" style="2" customWidth="1"/>
    <col min="14304" max="14307" width="11.42578125" style="2" customWidth="1"/>
    <col min="14308" max="14324" width="12.7109375" style="2" customWidth="1"/>
    <col min="14325" max="14325" width="9.140625" style="2" hidden="1" customWidth="1"/>
    <col min="14326" max="14329" width="12.7109375" style="2" customWidth="1"/>
    <col min="14330" max="14330" width="19.5703125" style="2" customWidth="1"/>
    <col min="14331" max="14331" width="6" style="2" customWidth="1"/>
    <col min="14332" max="14332" width="20.42578125" style="2" customWidth="1"/>
    <col min="14333" max="14333" width="15.85546875" style="2" customWidth="1"/>
    <col min="14334" max="14334" width="6" style="2" customWidth="1"/>
    <col min="14335" max="14335" width="15.140625" style="2" customWidth="1"/>
    <col min="14336" max="14336" width="15.85546875" style="2" customWidth="1"/>
    <col min="14337" max="14337" width="6" style="2" customWidth="1"/>
    <col min="14338" max="14338" width="15.140625" style="2" customWidth="1"/>
    <col min="14339" max="14546" width="9.140625" style="2"/>
    <col min="14547" max="14547" width="4.7109375" style="2" customWidth="1"/>
    <col min="14548" max="14548" width="48.140625" style="2" customWidth="1"/>
    <col min="14549" max="14549" width="6.7109375" style="2" customWidth="1"/>
    <col min="14550" max="14550" width="11.85546875" style="2" customWidth="1"/>
    <col min="14551" max="14551" width="18" style="2" customWidth="1"/>
    <col min="14552" max="14559" width="12.7109375" style="2" customWidth="1"/>
    <col min="14560" max="14563" width="11.42578125" style="2" customWidth="1"/>
    <col min="14564" max="14580" width="12.7109375" style="2" customWidth="1"/>
    <col min="14581" max="14581" width="9.140625" style="2" hidden="1" customWidth="1"/>
    <col min="14582" max="14585" width="12.7109375" style="2" customWidth="1"/>
    <col min="14586" max="14586" width="19.5703125" style="2" customWidth="1"/>
    <col min="14587" max="14587" width="6" style="2" customWidth="1"/>
    <col min="14588" max="14588" width="20.42578125" style="2" customWidth="1"/>
    <col min="14589" max="14589" width="15.85546875" style="2" customWidth="1"/>
    <col min="14590" max="14590" width="6" style="2" customWidth="1"/>
    <col min="14591" max="14591" width="15.140625" style="2" customWidth="1"/>
    <col min="14592" max="14592" width="15.85546875" style="2" customWidth="1"/>
    <col min="14593" max="14593" width="6" style="2" customWidth="1"/>
    <col min="14594" max="14594" width="15.140625" style="2" customWidth="1"/>
    <col min="14595" max="14802" width="9.140625" style="2"/>
    <col min="14803" max="14803" width="4.7109375" style="2" customWidth="1"/>
    <col min="14804" max="14804" width="48.140625" style="2" customWidth="1"/>
    <col min="14805" max="14805" width="6.7109375" style="2" customWidth="1"/>
    <col min="14806" max="14806" width="11.85546875" style="2" customWidth="1"/>
    <col min="14807" max="14807" width="18" style="2" customWidth="1"/>
    <col min="14808" max="14815" width="12.7109375" style="2" customWidth="1"/>
    <col min="14816" max="14819" width="11.42578125" style="2" customWidth="1"/>
    <col min="14820" max="14836" width="12.7109375" style="2" customWidth="1"/>
    <col min="14837" max="14837" width="9.140625" style="2" hidden="1" customWidth="1"/>
    <col min="14838" max="14841" width="12.7109375" style="2" customWidth="1"/>
    <col min="14842" max="14842" width="19.5703125" style="2" customWidth="1"/>
    <col min="14843" max="14843" width="6" style="2" customWidth="1"/>
    <col min="14844" max="14844" width="20.42578125" style="2" customWidth="1"/>
    <col min="14845" max="14845" width="15.85546875" style="2" customWidth="1"/>
    <col min="14846" max="14846" width="6" style="2" customWidth="1"/>
    <col min="14847" max="14847" width="15.140625" style="2" customWidth="1"/>
    <col min="14848" max="14848" width="15.85546875" style="2" customWidth="1"/>
    <col min="14849" max="14849" width="6" style="2" customWidth="1"/>
    <col min="14850" max="14850" width="15.140625" style="2" customWidth="1"/>
    <col min="14851" max="15058" width="9.140625" style="2"/>
    <col min="15059" max="15059" width="4.7109375" style="2" customWidth="1"/>
    <col min="15060" max="15060" width="48.140625" style="2" customWidth="1"/>
    <col min="15061" max="15061" width="6.7109375" style="2" customWidth="1"/>
    <col min="15062" max="15062" width="11.85546875" style="2" customWidth="1"/>
    <col min="15063" max="15063" width="18" style="2" customWidth="1"/>
    <col min="15064" max="15071" width="12.7109375" style="2" customWidth="1"/>
    <col min="15072" max="15075" width="11.42578125" style="2" customWidth="1"/>
    <col min="15076" max="15092" width="12.7109375" style="2" customWidth="1"/>
    <col min="15093" max="15093" width="9.140625" style="2" hidden="1" customWidth="1"/>
    <col min="15094" max="15097" width="12.7109375" style="2" customWidth="1"/>
    <col min="15098" max="15098" width="19.5703125" style="2" customWidth="1"/>
    <col min="15099" max="15099" width="6" style="2" customWidth="1"/>
    <col min="15100" max="15100" width="20.42578125" style="2" customWidth="1"/>
    <col min="15101" max="15101" width="15.85546875" style="2" customWidth="1"/>
    <col min="15102" max="15102" width="6" style="2" customWidth="1"/>
    <col min="15103" max="15103" width="15.140625" style="2" customWidth="1"/>
    <col min="15104" max="15104" width="15.85546875" style="2" customWidth="1"/>
    <col min="15105" max="15105" width="6" style="2" customWidth="1"/>
    <col min="15106" max="15106" width="15.140625" style="2" customWidth="1"/>
    <col min="15107" max="15314" width="9.140625" style="2"/>
    <col min="15315" max="15315" width="4.7109375" style="2" customWidth="1"/>
    <col min="15316" max="15316" width="48.140625" style="2" customWidth="1"/>
    <col min="15317" max="15317" width="6.7109375" style="2" customWidth="1"/>
    <col min="15318" max="15318" width="11.85546875" style="2" customWidth="1"/>
    <col min="15319" max="15319" width="18" style="2" customWidth="1"/>
    <col min="15320" max="15327" width="12.7109375" style="2" customWidth="1"/>
    <col min="15328" max="15331" width="11.42578125" style="2" customWidth="1"/>
    <col min="15332" max="15348" width="12.7109375" style="2" customWidth="1"/>
    <col min="15349" max="15349" width="9.140625" style="2" hidden="1" customWidth="1"/>
    <col min="15350" max="15353" width="12.7109375" style="2" customWidth="1"/>
    <col min="15354" max="15354" width="19.5703125" style="2" customWidth="1"/>
    <col min="15355" max="15355" width="6" style="2" customWidth="1"/>
    <col min="15356" max="15356" width="20.42578125" style="2" customWidth="1"/>
    <col min="15357" max="15357" width="15.85546875" style="2" customWidth="1"/>
    <col min="15358" max="15358" width="6" style="2" customWidth="1"/>
    <col min="15359" max="15359" width="15.140625" style="2" customWidth="1"/>
    <col min="15360" max="15360" width="15.85546875" style="2" customWidth="1"/>
    <col min="15361" max="15361" width="6" style="2" customWidth="1"/>
    <col min="15362" max="15362" width="15.140625" style="2" customWidth="1"/>
    <col min="15363" max="15570" width="9.140625" style="2"/>
    <col min="15571" max="15571" width="4.7109375" style="2" customWidth="1"/>
    <col min="15572" max="15572" width="48.140625" style="2" customWidth="1"/>
    <col min="15573" max="15573" width="6.7109375" style="2" customWidth="1"/>
    <col min="15574" max="15574" width="11.85546875" style="2" customWidth="1"/>
    <col min="15575" max="15575" width="18" style="2" customWidth="1"/>
    <col min="15576" max="15583" width="12.7109375" style="2" customWidth="1"/>
    <col min="15584" max="15587" width="11.42578125" style="2" customWidth="1"/>
    <col min="15588" max="15604" width="12.7109375" style="2" customWidth="1"/>
    <col min="15605" max="15605" width="9.140625" style="2" hidden="1" customWidth="1"/>
    <col min="15606" max="15609" width="12.7109375" style="2" customWidth="1"/>
    <col min="15610" max="15610" width="19.5703125" style="2" customWidth="1"/>
    <col min="15611" max="15611" width="6" style="2" customWidth="1"/>
    <col min="15612" max="15612" width="20.42578125" style="2" customWidth="1"/>
    <col min="15613" max="15613" width="15.85546875" style="2" customWidth="1"/>
    <col min="15614" max="15614" width="6" style="2" customWidth="1"/>
    <col min="15615" max="15615" width="15.140625" style="2" customWidth="1"/>
    <col min="15616" max="15616" width="15.85546875" style="2" customWidth="1"/>
    <col min="15617" max="15617" width="6" style="2" customWidth="1"/>
    <col min="15618" max="15618" width="15.140625" style="2" customWidth="1"/>
    <col min="15619" max="15826" width="9.140625" style="2"/>
    <col min="15827" max="15827" width="4.7109375" style="2" customWidth="1"/>
    <col min="15828" max="15828" width="48.140625" style="2" customWidth="1"/>
    <col min="15829" max="15829" width="6.7109375" style="2" customWidth="1"/>
    <col min="15830" max="15830" width="11.85546875" style="2" customWidth="1"/>
    <col min="15831" max="15831" width="18" style="2" customWidth="1"/>
    <col min="15832" max="15839" width="12.7109375" style="2" customWidth="1"/>
    <col min="15840" max="15843" width="11.42578125" style="2" customWidth="1"/>
    <col min="15844" max="15860" width="12.7109375" style="2" customWidth="1"/>
    <col min="15861" max="15861" width="9.140625" style="2" hidden="1" customWidth="1"/>
    <col min="15862" max="15865" width="12.7109375" style="2" customWidth="1"/>
    <col min="15866" max="15866" width="19.5703125" style="2" customWidth="1"/>
    <col min="15867" max="15867" width="6" style="2" customWidth="1"/>
    <col min="15868" max="15868" width="20.42578125" style="2" customWidth="1"/>
    <col min="15869" max="15869" width="15.85546875" style="2" customWidth="1"/>
    <col min="15870" max="15870" width="6" style="2" customWidth="1"/>
    <col min="15871" max="15871" width="15.140625" style="2" customWidth="1"/>
    <col min="15872" max="15872" width="15.85546875" style="2" customWidth="1"/>
    <col min="15873" max="15873" width="6" style="2" customWidth="1"/>
    <col min="15874" max="15874" width="15.140625" style="2" customWidth="1"/>
    <col min="15875" max="16082" width="9.140625" style="2"/>
    <col min="16083" max="16083" width="4.7109375" style="2" customWidth="1"/>
    <col min="16084" max="16084" width="48.140625" style="2" customWidth="1"/>
    <col min="16085" max="16085" width="6.7109375" style="2" customWidth="1"/>
    <col min="16086" max="16086" width="11.85546875" style="2" customWidth="1"/>
    <col min="16087" max="16087" width="18" style="2" customWidth="1"/>
    <col min="16088" max="16095" width="12.7109375" style="2" customWidth="1"/>
    <col min="16096" max="16099" width="11.42578125" style="2" customWidth="1"/>
    <col min="16100" max="16116" width="12.7109375" style="2" customWidth="1"/>
    <col min="16117" max="16117" width="9.140625" style="2" hidden="1" customWidth="1"/>
    <col min="16118" max="16121" width="12.7109375" style="2" customWidth="1"/>
    <col min="16122" max="16122" width="19.5703125" style="2" customWidth="1"/>
    <col min="16123" max="16123" width="6" style="2" customWidth="1"/>
    <col min="16124" max="16124" width="20.42578125" style="2" customWidth="1"/>
    <col min="16125" max="16125" width="15.85546875" style="2" customWidth="1"/>
    <col min="16126" max="16126" width="6" style="2" customWidth="1"/>
    <col min="16127" max="16127" width="15.140625" style="2" customWidth="1"/>
    <col min="16128" max="16128" width="15.85546875" style="2" customWidth="1"/>
    <col min="16129" max="16129" width="6" style="2" customWidth="1"/>
    <col min="16130" max="16130" width="15.140625" style="2" customWidth="1"/>
    <col min="16131" max="16384" width="9.140625" style="2"/>
  </cols>
  <sheetData>
    <row r="2" spans="1:8" ht="24.75" customHeight="1" x14ac:dyDescent="0.25">
      <c r="A2" s="93" t="s">
        <v>0</v>
      </c>
      <c r="B2" s="94"/>
      <c r="C2" s="94"/>
      <c r="D2" s="94"/>
      <c r="E2" s="94"/>
      <c r="F2" s="94"/>
      <c r="G2" s="94"/>
      <c r="H2" s="94"/>
    </row>
    <row r="3" spans="1:8" ht="25.5" customHeight="1" thickBot="1" x14ac:dyDescent="0.3">
      <c r="A3" s="95" t="s">
        <v>1</v>
      </c>
      <c r="B3" s="94"/>
      <c r="C3" s="94"/>
      <c r="D3" s="94"/>
      <c r="E3" s="94"/>
      <c r="F3" s="94"/>
      <c r="G3" s="94"/>
      <c r="H3" s="94"/>
    </row>
    <row r="4" spans="1:8" s="8" customFormat="1" ht="67.5" customHeight="1" x14ac:dyDescent="0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4" t="s">
        <v>8</v>
      </c>
      <c r="H4" s="7" t="s">
        <v>9</v>
      </c>
    </row>
    <row r="5" spans="1:8" s="15" customFormat="1" x14ac:dyDescent="0.25">
      <c r="A5" s="9">
        <v>1</v>
      </c>
      <c r="B5" s="10" t="s">
        <v>10</v>
      </c>
      <c r="C5" s="11" t="s">
        <v>11</v>
      </c>
      <c r="D5" s="12"/>
      <c r="E5" s="88">
        <v>114</v>
      </c>
      <c r="F5" s="13">
        <f>ROUND(D5*E5,2)</f>
        <v>0</v>
      </c>
      <c r="G5" s="14">
        <v>0.08</v>
      </c>
      <c r="H5" s="13">
        <f>ROUND(F5*(1+8%),2)</f>
        <v>0</v>
      </c>
    </row>
    <row r="6" spans="1:8" s="17" customFormat="1" x14ac:dyDescent="0.25">
      <c r="A6" s="9">
        <v>2</v>
      </c>
      <c r="B6" s="16" t="s">
        <v>12</v>
      </c>
      <c r="C6" s="11" t="s">
        <v>11</v>
      </c>
      <c r="D6" s="12"/>
      <c r="E6" s="88">
        <v>72</v>
      </c>
      <c r="F6" s="13">
        <f>ROUND(D6*E6,2)</f>
        <v>0</v>
      </c>
      <c r="G6" s="14">
        <v>0.08</v>
      </c>
      <c r="H6" s="13">
        <f t="shared" ref="H6:H78" si="0">ROUND(F6*(1+8%),2)</f>
        <v>0</v>
      </c>
    </row>
    <row r="7" spans="1:8" s="23" customFormat="1" ht="24" x14ac:dyDescent="0.25">
      <c r="A7" s="18">
        <v>3</v>
      </c>
      <c r="B7" s="19" t="s">
        <v>13</v>
      </c>
      <c r="C7" s="20" t="s">
        <v>14</v>
      </c>
      <c r="D7" s="21" t="s">
        <v>14</v>
      </c>
      <c r="E7" s="22" t="s">
        <v>14</v>
      </c>
      <c r="F7" s="20" t="s">
        <v>14</v>
      </c>
      <c r="G7" s="20" t="s">
        <v>14</v>
      </c>
      <c r="H7" s="20" t="s">
        <v>14</v>
      </c>
    </row>
    <row r="8" spans="1:8" s="27" customFormat="1" x14ac:dyDescent="0.25">
      <c r="A8" s="24" t="s">
        <v>15</v>
      </c>
      <c r="B8" s="25" t="s">
        <v>16</v>
      </c>
      <c r="C8" s="11" t="s">
        <v>14</v>
      </c>
      <c r="D8" s="12" t="s">
        <v>14</v>
      </c>
      <c r="E8" s="26" t="s">
        <v>14</v>
      </c>
      <c r="F8" s="11" t="s">
        <v>14</v>
      </c>
      <c r="G8" s="11" t="s">
        <v>14</v>
      </c>
      <c r="H8" s="11" t="s">
        <v>14</v>
      </c>
    </row>
    <row r="9" spans="1:8" s="27" customFormat="1" x14ac:dyDescent="0.25">
      <c r="A9" s="24"/>
      <c r="B9" s="28" t="s">
        <v>17</v>
      </c>
      <c r="C9" s="11" t="s">
        <v>18</v>
      </c>
      <c r="D9" s="12"/>
      <c r="E9" s="89">
        <v>100</v>
      </c>
      <c r="F9" s="13">
        <f t="shared" ref="F9:F17" si="1">ROUND(D9*E9,2)</f>
        <v>0</v>
      </c>
      <c r="G9" s="14">
        <v>0.08</v>
      </c>
      <c r="H9" s="13">
        <f t="shared" si="0"/>
        <v>0</v>
      </c>
    </row>
    <row r="10" spans="1:8" ht="11.25" customHeight="1" x14ac:dyDescent="0.25">
      <c r="A10" s="29"/>
      <c r="B10" s="28" t="s">
        <v>19</v>
      </c>
      <c r="C10" s="11" t="s">
        <v>18</v>
      </c>
      <c r="D10" s="12"/>
      <c r="E10" s="89">
        <v>40</v>
      </c>
      <c r="F10" s="13">
        <f t="shared" si="1"/>
        <v>0</v>
      </c>
      <c r="G10" s="14">
        <v>0.08</v>
      </c>
      <c r="H10" s="13">
        <f t="shared" si="0"/>
        <v>0</v>
      </c>
    </row>
    <row r="11" spans="1:8" ht="11.25" customHeight="1" x14ac:dyDescent="0.25">
      <c r="A11" s="29"/>
      <c r="B11" s="28" t="s">
        <v>20</v>
      </c>
      <c r="C11" s="11" t="s">
        <v>18</v>
      </c>
      <c r="D11" s="12"/>
      <c r="E11" s="89">
        <v>70</v>
      </c>
      <c r="F11" s="13">
        <f t="shared" si="1"/>
        <v>0</v>
      </c>
      <c r="G11" s="14">
        <v>0.08</v>
      </c>
      <c r="H11" s="13">
        <f t="shared" si="0"/>
        <v>0</v>
      </c>
    </row>
    <row r="12" spans="1:8" ht="11.25" customHeight="1" x14ac:dyDescent="0.25">
      <c r="A12" s="29"/>
      <c r="B12" s="28" t="s">
        <v>21</v>
      </c>
      <c r="C12" s="11" t="s">
        <v>18</v>
      </c>
      <c r="D12" s="12"/>
      <c r="E12" s="89">
        <v>240</v>
      </c>
      <c r="F12" s="13">
        <f t="shared" si="1"/>
        <v>0</v>
      </c>
      <c r="G12" s="14">
        <v>0.08</v>
      </c>
      <c r="H12" s="13">
        <f t="shared" si="0"/>
        <v>0</v>
      </c>
    </row>
    <row r="13" spans="1:8" x14ac:dyDescent="0.25">
      <c r="A13" s="29"/>
      <c r="B13" s="28" t="s">
        <v>22</v>
      </c>
      <c r="C13" s="11" t="s">
        <v>18</v>
      </c>
      <c r="D13" s="12"/>
      <c r="E13" s="89">
        <v>384</v>
      </c>
      <c r="F13" s="13">
        <f t="shared" si="1"/>
        <v>0</v>
      </c>
      <c r="G13" s="14">
        <v>0.08</v>
      </c>
      <c r="H13" s="13">
        <f t="shared" si="0"/>
        <v>0</v>
      </c>
    </row>
    <row r="14" spans="1:8" ht="12.75" customHeight="1" x14ac:dyDescent="0.25">
      <c r="A14" s="29"/>
      <c r="B14" s="28" t="s">
        <v>23</v>
      </c>
      <c r="C14" s="11" t="s">
        <v>18</v>
      </c>
      <c r="D14" s="12"/>
      <c r="E14" s="90">
        <v>3510</v>
      </c>
      <c r="F14" s="13">
        <f t="shared" si="1"/>
        <v>0</v>
      </c>
      <c r="G14" s="14">
        <v>0.08</v>
      </c>
      <c r="H14" s="13">
        <f t="shared" si="0"/>
        <v>0</v>
      </c>
    </row>
    <row r="15" spans="1:8" ht="12.75" customHeight="1" x14ac:dyDescent="0.25">
      <c r="A15" s="29"/>
      <c r="B15" s="28" t="s">
        <v>24</v>
      </c>
      <c r="C15" s="11" t="s">
        <v>18</v>
      </c>
      <c r="D15" s="12"/>
      <c r="E15" s="90">
        <v>256</v>
      </c>
      <c r="F15" s="13">
        <f t="shared" si="1"/>
        <v>0</v>
      </c>
      <c r="G15" s="14">
        <v>0.08</v>
      </c>
      <c r="H15" s="13">
        <f t="shared" si="0"/>
        <v>0</v>
      </c>
    </row>
    <row r="16" spans="1:8" x14ac:dyDescent="0.25">
      <c r="A16" s="29"/>
      <c r="B16" s="28" t="s">
        <v>25</v>
      </c>
      <c r="C16" s="11" t="s">
        <v>18</v>
      </c>
      <c r="D16" s="12"/>
      <c r="E16" s="90">
        <v>64</v>
      </c>
      <c r="F16" s="13">
        <f t="shared" si="1"/>
        <v>0</v>
      </c>
      <c r="G16" s="14">
        <v>0.08</v>
      </c>
      <c r="H16" s="13">
        <f t="shared" si="0"/>
        <v>0</v>
      </c>
    </row>
    <row r="17" spans="1:9" x14ac:dyDescent="0.25">
      <c r="A17" s="29"/>
      <c r="B17" s="28" t="s">
        <v>26</v>
      </c>
      <c r="C17" s="11" t="s">
        <v>18</v>
      </c>
      <c r="D17" s="12"/>
      <c r="E17" s="90">
        <v>40</v>
      </c>
      <c r="F17" s="13">
        <f t="shared" si="1"/>
        <v>0</v>
      </c>
      <c r="G17" s="14">
        <v>0.08</v>
      </c>
      <c r="H17" s="13">
        <f t="shared" si="0"/>
        <v>0</v>
      </c>
    </row>
    <row r="18" spans="1:9" ht="24" x14ac:dyDescent="0.25">
      <c r="A18" s="29" t="s">
        <v>27</v>
      </c>
      <c r="B18" s="25" t="s">
        <v>158</v>
      </c>
      <c r="C18" s="11" t="s">
        <v>14</v>
      </c>
      <c r="D18" s="12" t="s">
        <v>14</v>
      </c>
      <c r="E18" s="26" t="s">
        <v>14</v>
      </c>
      <c r="F18" s="11" t="s">
        <v>14</v>
      </c>
      <c r="G18" s="11" t="s">
        <v>14</v>
      </c>
      <c r="H18" s="11" t="s">
        <v>14</v>
      </c>
      <c r="I18" s="92"/>
    </row>
    <row r="19" spans="1:9" x14ac:dyDescent="0.25">
      <c r="A19" s="29"/>
      <c r="B19" s="28" t="s">
        <v>28</v>
      </c>
      <c r="C19" s="11" t="s">
        <v>18</v>
      </c>
      <c r="D19" s="12"/>
      <c r="E19" s="26">
        <v>48</v>
      </c>
      <c r="F19" s="13">
        <f>ROUND(D19*E19,2)</f>
        <v>0</v>
      </c>
      <c r="G19" s="14">
        <v>0.08</v>
      </c>
      <c r="H19" s="13">
        <f t="shared" ref="H19:H20" si="2">ROUND(F19*(1+8%),2)</f>
        <v>0</v>
      </c>
      <c r="I19" s="92"/>
    </row>
    <row r="20" spans="1:9" x14ac:dyDescent="0.25">
      <c r="A20" s="29"/>
      <c r="B20" s="28" t="s">
        <v>29</v>
      </c>
      <c r="C20" s="11" t="s">
        <v>18</v>
      </c>
      <c r="D20" s="12"/>
      <c r="E20" s="26">
        <v>500</v>
      </c>
      <c r="F20" s="13">
        <f>ROUND(D20*E20,2)</f>
        <v>0</v>
      </c>
      <c r="G20" s="14">
        <v>0.08</v>
      </c>
      <c r="H20" s="13">
        <f t="shared" si="2"/>
        <v>0</v>
      </c>
      <c r="I20" s="92"/>
    </row>
    <row r="21" spans="1:9" s="30" customFormat="1" ht="11.25" customHeight="1" collapsed="1" x14ac:dyDescent="0.25">
      <c r="A21" s="29" t="s">
        <v>30</v>
      </c>
      <c r="B21" s="25" t="s">
        <v>31</v>
      </c>
      <c r="C21" s="11" t="s">
        <v>14</v>
      </c>
      <c r="D21" s="12" t="s">
        <v>14</v>
      </c>
      <c r="E21" s="26" t="s">
        <v>14</v>
      </c>
      <c r="F21" s="11" t="s">
        <v>14</v>
      </c>
      <c r="G21" s="11" t="s">
        <v>14</v>
      </c>
      <c r="H21" s="11" t="s">
        <v>14</v>
      </c>
    </row>
    <row r="22" spans="1:9" ht="11.25" customHeight="1" x14ac:dyDescent="0.25">
      <c r="A22" s="29"/>
      <c r="B22" s="31" t="s">
        <v>32</v>
      </c>
      <c r="C22" s="11" t="s">
        <v>18</v>
      </c>
      <c r="D22" s="12"/>
      <c r="E22" s="26">
        <v>20</v>
      </c>
      <c r="F22" s="13">
        <f t="shared" ref="F22:F47" si="3">ROUND(D22*E22,2)</f>
        <v>0</v>
      </c>
      <c r="G22" s="14">
        <v>0.08</v>
      </c>
      <c r="H22" s="13">
        <f t="shared" ref="H22:H75" si="4">ROUND(F22*(1+8%),2)</f>
        <v>0</v>
      </c>
    </row>
    <row r="23" spans="1:9" ht="11.25" customHeight="1" x14ac:dyDescent="0.25">
      <c r="A23" s="29"/>
      <c r="B23" s="31" t="s">
        <v>33</v>
      </c>
      <c r="C23" s="11" t="s">
        <v>18</v>
      </c>
      <c r="D23" s="12"/>
      <c r="E23" s="26">
        <v>124</v>
      </c>
      <c r="F23" s="13">
        <f t="shared" si="3"/>
        <v>0</v>
      </c>
      <c r="G23" s="14">
        <v>0.08</v>
      </c>
      <c r="H23" s="13">
        <f t="shared" si="4"/>
        <v>0</v>
      </c>
    </row>
    <row r="24" spans="1:9" ht="11.25" customHeight="1" x14ac:dyDescent="0.25">
      <c r="A24" s="29"/>
      <c r="B24" s="28" t="s">
        <v>34</v>
      </c>
      <c r="C24" s="11" t="s">
        <v>18</v>
      </c>
      <c r="D24" s="12"/>
      <c r="E24" s="26">
        <v>75</v>
      </c>
      <c r="F24" s="13">
        <f t="shared" si="3"/>
        <v>0</v>
      </c>
      <c r="G24" s="14">
        <v>0.08</v>
      </c>
      <c r="H24" s="13">
        <f t="shared" si="4"/>
        <v>0</v>
      </c>
    </row>
    <row r="25" spans="1:9" ht="11.25" customHeight="1" x14ac:dyDescent="0.25">
      <c r="A25" s="29"/>
      <c r="B25" s="28" t="s">
        <v>35</v>
      </c>
      <c r="C25" s="11" t="s">
        <v>18</v>
      </c>
      <c r="D25" s="12"/>
      <c r="E25" s="26">
        <v>80</v>
      </c>
      <c r="F25" s="13">
        <f t="shared" si="3"/>
        <v>0</v>
      </c>
      <c r="G25" s="14">
        <v>0.08</v>
      </c>
      <c r="H25" s="13">
        <f t="shared" si="4"/>
        <v>0</v>
      </c>
    </row>
    <row r="26" spans="1:9" s="17" customFormat="1" collapsed="1" x14ac:dyDescent="0.25">
      <c r="A26" s="29"/>
      <c r="B26" s="28" t="s">
        <v>36</v>
      </c>
      <c r="C26" s="11" t="s">
        <v>18</v>
      </c>
      <c r="D26" s="12"/>
      <c r="E26" s="26">
        <v>5846</v>
      </c>
      <c r="F26" s="13">
        <f t="shared" si="3"/>
        <v>0</v>
      </c>
      <c r="G26" s="14">
        <v>0.08</v>
      </c>
      <c r="H26" s="13">
        <f t="shared" si="4"/>
        <v>0</v>
      </c>
    </row>
    <row r="27" spans="1:9" ht="11.25" customHeight="1" x14ac:dyDescent="0.25">
      <c r="A27" s="29"/>
      <c r="B27" s="31" t="s">
        <v>37</v>
      </c>
      <c r="C27" s="11" t="s">
        <v>18</v>
      </c>
      <c r="D27" s="12"/>
      <c r="E27" s="26">
        <v>1500</v>
      </c>
      <c r="F27" s="13">
        <f t="shared" si="3"/>
        <v>0</v>
      </c>
      <c r="G27" s="14">
        <v>0.08</v>
      </c>
      <c r="H27" s="13">
        <f t="shared" si="4"/>
        <v>0</v>
      </c>
    </row>
    <row r="28" spans="1:9" ht="11.25" customHeight="1" x14ac:dyDescent="0.25">
      <c r="A28" s="29"/>
      <c r="B28" s="31" t="s">
        <v>39</v>
      </c>
      <c r="C28" s="11" t="s">
        <v>18</v>
      </c>
      <c r="D28" s="12"/>
      <c r="E28" s="26">
        <v>540</v>
      </c>
      <c r="F28" s="13">
        <f t="shared" si="3"/>
        <v>0</v>
      </c>
      <c r="G28" s="14">
        <v>0.08</v>
      </c>
      <c r="H28" s="13">
        <f t="shared" si="4"/>
        <v>0</v>
      </c>
    </row>
    <row r="29" spans="1:9" x14ac:dyDescent="0.25">
      <c r="A29" s="29"/>
      <c r="B29" s="28" t="s">
        <v>40</v>
      </c>
      <c r="C29" s="11" t="s">
        <v>18</v>
      </c>
      <c r="D29" s="12"/>
      <c r="E29" s="26">
        <v>20</v>
      </c>
      <c r="F29" s="13">
        <f t="shared" si="3"/>
        <v>0</v>
      </c>
      <c r="G29" s="14">
        <v>0.08</v>
      </c>
      <c r="H29" s="13">
        <f t="shared" si="4"/>
        <v>0</v>
      </c>
    </row>
    <row r="30" spans="1:9" ht="11.25" customHeight="1" x14ac:dyDescent="0.25">
      <c r="A30" s="32"/>
      <c r="B30" s="28" t="s">
        <v>41</v>
      </c>
      <c r="C30" s="11" t="s">
        <v>18</v>
      </c>
      <c r="D30" s="12"/>
      <c r="E30" s="26">
        <v>440</v>
      </c>
      <c r="F30" s="13">
        <f t="shared" si="3"/>
        <v>0</v>
      </c>
      <c r="G30" s="14">
        <v>0.08</v>
      </c>
      <c r="H30" s="13">
        <f t="shared" si="4"/>
        <v>0</v>
      </c>
    </row>
    <row r="31" spans="1:9" ht="11.25" customHeight="1" x14ac:dyDescent="0.25">
      <c r="A31" s="32"/>
      <c r="B31" s="28" t="s">
        <v>42</v>
      </c>
      <c r="C31" s="11" t="s">
        <v>18</v>
      </c>
      <c r="D31" s="12"/>
      <c r="E31" s="26">
        <v>120</v>
      </c>
      <c r="F31" s="13">
        <f t="shared" si="3"/>
        <v>0</v>
      </c>
      <c r="G31" s="14">
        <v>0.08</v>
      </c>
      <c r="H31" s="13">
        <f t="shared" si="4"/>
        <v>0</v>
      </c>
    </row>
    <row r="32" spans="1:9" ht="11.25" customHeight="1" x14ac:dyDescent="0.25">
      <c r="A32" s="32"/>
      <c r="B32" s="28" t="s">
        <v>43</v>
      </c>
      <c r="C32" s="11" t="s">
        <v>18</v>
      </c>
      <c r="D32" s="12"/>
      <c r="E32" s="26">
        <v>184</v>
      </c>
      <c r="F32" s="13">
        <f t="shared" si="3"/>
        <v>0</v>
      </c>
      <c r="G32" s="14">
        <v>0.08</v>
      </c>
      <c r="H32" s="13">
        <f t="shared" si="4"/>
        <v>0</v>
      </c>
    </row>
    <row r="33" spans="1:8" x14ac:dyDescent="0.25">
      <c r="A33" s="32"/>
      <c r="B33" s="28" t="s">
        <v>44</v>
      </c>
      <c r="C33" s="11" t="s">
        <v>18</v>
      </c>
      <c r="D33" s="12"/>
      <c r="E33" s="26">
        <v>20</v>
      </c>
      <c r="F33" s="13">
        <f t="shared" si="3"/>
        <v>0</v>
      </c>
      <c r="G33" s="14">
        <v>0.08</v>
      </c>
      <c r="H33" s="13">
        <f t="shared" si="4"/>
        <v>0</v>
      </c>
    </row>
    <row r="34" spans="1:8" x14ac:dyDescent="0.25">
      <c r="A34" s="32"/>
      <c r="B34" s="28" t="s">
        <v>45</v>
      </c>
      <c r="C34" s="11" t="s">
        <v>18</v>
      </c>
      <c r="D34" s="12"/>
      <c r="E34" s="26">
        <v>150</v>
      </c>
      <c r="F34" s="13">
        <f t="shared" si="3"/>
        <v>0</v>
      </c>
      <c r="G34" s="14">
        <v>0.08</v>
      </c>
      <c r="H34" s="13">
        <f t="shared" si="4"/>
        <v>0</v>
      </c>
    </row>
    <row r="35" spans="1:8" x14ac:dyDescent="0.25">
      <c r="A35" s="32"/>
      <c r="B35" s="28" t="s">
        <v>46</v>
      </c>
      <c r="C35" s="11" t="s">
        <v>18</v>
      </c>
      <c r="D35" s="12"/>
      <c r="E35" s="26">
        <v>640</v>
      </c>
      <c r="F35" s="13">
        <f t="shared" si="3"/>
        <v>0</v>
      </c>
      <c r="G35" s="14">
        <v>0.08</v>
      </c>
      <c r="H35" s="13">
        <f t="shared" si="4"/>
        <v>0</v>
      </c>
    </row>
    <row r="36" spans="1:8" x14ac:dyDescent="0.25">
      <c r="A36" s="32"/>
      <c r="B36" s="28" t="s">
        <v>47</v>
      </c>
      <c r="C36" s="11" t="s">
        <v>18</v>
      </c>
      <c r="D36" s="12"/>
      <c r="E36" s="26">
        <v>101</v>
      </c>
      <c r="F36" s="13">
        <f t="shared" si="3"/>
        <v>0</v>
      </c>
      <c r="G36" s="14">
        <v>0.08</v>
      </c>
      <c r="H36" s="13">
        <f t="shared" si="4"/>
        <v>0</v>
      </c>
    </row>
    <row r="37" spans="1:8" x14ac:dyDescent="0.25">
      <c r="A37" s="29"/>
      <c r="B37" s="28" t="s">
        <v>48</v>
      </c>
      <c r="C37" s="11" t="s">
        <v>18</v>
      </c>
      <c r="D37" s="12"/>
      <c r="E37" s="26">
        <v>1500</v>
      </c>
      <c r="F37" s="13">
        <f t="shared" si="3"/>
        <v>0</v>
      </c>
      <c r="G37" s="14">
        <v>0.08</v>
      </c>
      <c r="H37" s="13">
        <f t="shared" si="4"/>
        <v>0</v>
      </c>
    </row>
    <row r="38" spans="1:8" ht="10.5" customHeight="1" x14ac:dyDescent="0.25">
      <c r="A38" s="29"/>
      <c r="B38" s="28" t="s">
        <v>49</v>
      </c>
      <c r="C38" s="11" t="s">
        <v>18</v>
      </c>
      <c r="D38" s="12"/>
      <c r="E38" s="26">
        <v>80</v>
      </c>
      <c r="F38" s="13">
        <f t="shared" si="3"/>
        <v>0</v>
      </c>
      <c r="G38" s="14">
        <v>0.08</v>
      </c>
      <c r="H38" s="13">
        <f t="shared" si="4"/>
        <v>0</v>
      </c>
    </row>
    <row r="39" spans="1:8" ht="10.5" customHeight="1" x14ac:dyDescent="0.25">
      <c r="A39" s="29"/>
      <c r="B39" s="28" t="s">
        <v>50</v>
      </c>
      <c r="C39" s="11" t="s">
        <v>18</v>
      </c>
      <c r="D39" s="12"/>
      <c r="E39" s="26">
        <v>50</v>
      </c>
      <c r="F39" s="13">
        <f t="shared" si="3"/>
        <v>0</v>
      </c>
      <c r="G39" s="14">
        <v>0.08</v>
      </c>
      <c r="H39" s="13">
        <f t="shared" si="4"/>
        <v>0</v>
      </c>
    </row>
    <row r="40" spans="1:8" ht="10.5" customHeight="1" x14ac:dyDescent="0.25">
      <c r="A40" s="29"/>
      <c r="B40" s="28" t="s">
        <v>51</v>
      </c>
      <c r="C40" s="11" t="s">
        <v>18</v>
      </c>
      <c r="D40" s="12"/>
      <c r="E40" s="26">
        <v>300</v>
      </c>
      <c r="F40" s="13">
        <f t="shared" si="3"/>
        <v>0</v>
      </c>
      <c r="G40" s="14">
        <v>0.08</v>
      </c>
      <c r="H40" s="13">
        <f t="shared" si="4"/>
        <v>0</v>
      </c>
    </row>
    <row r="41" spans="1:8" ht="11.25" customHeight="1" x14ac:dyDescent="0.2">
      <c r="A41" s="29"/>
      <c r="B41" s="33" t="s">
        <v>52</v>
      </c>
      <c r="C41" s="11" t="s">
        <v>18</v>
      </c>
      <c r="D41" s="12"/>
      <c r="E41" s="26">
        <v>50</v>
      </c>
      <c r="F41" s="13">
        <f t="shared" si="3"/>
        <v>0</v>
      </c>
      <c r="G41" s="14">
        <v>0.08</v>
      </c>
      <c r="H41" s="13">
        <f t="shared" si="4"/>
        <v>0</v>
      </c>
    </row>
    <row r="42" spans="1:8" ht="11.25" customHeight="1" x14ac:dyDescent="0.25">
      <c r="A42" s="29"/>
      <c r="B42" s="28" t="s">
        <v>53</v>
      </c>
      <c r="C42" s="11" t="s">
        <v>18</v>
      </c>
      <c r="D42" s="12"/>
      <c r="E42" s="26">
        <v>138</v>
      </c>
      <c r="F42" s="13">
        <f t="shared" si="3"/>
        <v>0</v>
      </c>
      <c r="G42" s="14">
        <v>0.08</v>
      </c>
      <c r="H42" s="13">
        <f t="shared" si="4"/>
        <v>0</v>
      </c>
    </row>
    <row r="43" spans="1:8" ht="11.25" customHeight="1" x14ac:dyDescent="0.25">
      <c r="A43" s="29"/>
      <c r="B43" s="28" t="s">
        <v>54</v>
      </c>
      <c r="C43" s="11" t="s">
        <v>18</v>
      </c>
      <c r="D43" s="12"/>
      <c r="E43" s="26">
        <v>1000</v>
      </c>
      <c r="F43" s="13">
        <f t="shared" si="3"/>
        <v>0</v>
      </c>
      <c r="G43" s="14">
        <v>0.08</v>
      </c>
      <c r="H43" s="13">
        <f t="shared" si="4"/>
        <v>0</v>
      </c>
    </row>
    <row r="44" spans="1:8" ht="11.25" customHeight="1" x14ac:dyDescent="0.25">
      <c r="A44" s="29"/>
      <c r="B44" s="28" t="s">
        <v>55</v>
      </c>
      <c r="C44" s="11" t="s">
        <v>18</v>
      </c>
      <c r="D44" s="12"/>
      <c r="E44" s="26">
        <v>525</v>
      </c>
      <c r="F44" s="13">
        <f t="shared" si="3"/>
        <v>0</v>
      </c>
      <c r="G44" s="14">
        <v>0.08</v>
      </c>
      <c r="H44" s="13">
        <f t="shared" si="4"/>
        <v>0</v>
      </c>
    </row>
    <row r="45" spans="1:8" ht="11.25" customHeight="1" x14ac:dyDescent="0.25">
      <c r="A45" s="29"/>
      <c r="B45" s="28" t="s">
        <v>56</v>
      </c>
      <c r="C45" s="11" t="s">
        <v>18</v>
      </c>
      <c r="D45" s="12"/>
      <c r="E45" s="26">
        <v>756</v>
      </c>
      <c r="F45" s="13">
        <f t="shared" si="3"/>
        <v>0</v>
      </c>
      <c r="G45" s="14">
        <v>0.08</v>
      </c>
      <c r="H45" s="13">
        <f t="shared" si="4"/>
        <v>0</v>
      </c>
    </row>
    <row r="46" spans="1:8" ht="11.25" customHeight="1" x14ac:dyDescent="0.25">
      <c r="A46" s="29"/>
      <c r="B46" s="28" t="s">
        <v>57</v>
      </c>
      <c r="C46" s="11" t="s">
        <v>18</v>
      </c>
      <c r="D46" s="12"/>
      <c r="E46" s="26">
        <v>50</v>
      </c>
      <c r="F46" s="13">
        <f t="shared" si="3"/>
        <v>0</v>
      </c>
      <c r="G46" s="14">
        <v>0.08</v>
      </c>
      <c r="H46" s="13">
        <f t="shared" si="4"/>
        <v>0</v>
      </c>
    </row>
    <row r="47" spans="1:8" ht="11.25" customHeight="1" x14ac:dyDescent="0.25">
      <c r="A47" s="29"/>
      <c r="B47" s="28" t="s">
        <v>58</v>
      </c>
      <c r="C47" s="11" t="s">
        <v>18</v>
      </c>
      <c r="D47" s="12"/>
      <c r="E47" s="26">
        <v>480</v>
      </c>
      <c r="F47" s="13">
        <f t="shared" si="3"/>
        <v>0</v>
      </c>
      <c r="G47" s="14">
        <v>0.08</v>
      </c>
      <c r="H47" s="13">
        <f t="shared" si="4"/>
        <v>0</v>
      </c>
    </row>
    <row r="48" spans="1:8" collapsed="1" x14ac:dyDescent="0.25">
      <c r="A48" s="29" t="s">
        <v>59</v>
      </c>
      <c r="B48" s="25" t="s">
        <v>60</v>
      </c>
      <c r="C48" s="11" t="s">
        <v>14</v>
      </c>
      <c r="D48" s="12" t="s">
        <v>14</v>
      </c>
      <c r="E48" s="26" t="s">
        <v>14</v>
      </c>
      <c r="F48" s="11" t="s">
        <v>14</v>
      </c>
      <c r="G48" s="11" t="s">
        <v>14</v>
      </c>
      <c r="H48" s="13" t="s">
        <v>14</v>
      </c>
    </row>
    <row r="49" spans="1:8" x14ac:dyDescent="0.25">
      <c r="A49" s="29"/>
      <c r="B49" s="28" t="s">
        <v>61</v>
      </c>
      <c r="C49" s="11" t="s">
        <v>18</v>
      </c>
      <c r="D49" s="12"/>
      <c r="E49" s="26">
        <v>279</v>
      </c>
      <c r="F49" s="13">
        <f t="shared" ref="F49:F75" si="5">ROUND(D49*E49,2)</f>
        <v>0</v>
      </c>
      <c r="G49" s="14">
        <v>0.08</v>
      </c>
      <c r="H49" s="13">
        <f t="shared" si="4"/>
        <v>0</v>
      </c>
    </row>
    <row r="50" spans="1:8" x14ac:dyDescent="0.25">
      <c r="A50" s="29"/>
      <c r="B50" s="31" t="s">
        <v>62</v>
      </c>
      <c r="C50" s="11" t="s">
        <v>18</v>
      </c>
      <c r="D50" s="12"/>
      <c r="E50" s="26">
        <v>176</v>
      </c>
      <c r="F50" s="13">
        <f t="shared" si="5"/>
        <v>0</v>
      </c>
      <c r="G50" s="14">
        <v>0.08</v>
      </c>
      <c r="H50" s="13">
        <f t="shared" si="4"/>
        <v>0</v>
      </c>
    </row>
    <row r="51" spans="1:8" x14ac:dyDescent="0.25">
      <c r="A51" s="29"/>
      <c r="B51" s="31" t="s">
        <v>63</v>
      </c>
      <c r="C51" s="11" t="s">
        <v>18</v>
      </c>
      <c r="D51" s="12"/>
      <c r="E51" s="26">
        <v>200</v>
      </c>
      <c r="F51" s="13">
        <f t="shared" si="5"/>
        <v>0</v>
      </c>
      <c r="G51" s="14">
        <v>0.08</v>
      </c>
      <c r="H51" s="13">
        <f t="shared" si="4"/>
        <v>0</v>
      </c>
    </row>
    <row r="52" spans="1:8" x14ac:dyDescent="0.25">
      <c r="A52" s="29"/>
      <c r="B52" s="31" t="s">
        <v>64</v>
      </c>
      <c r="C52" s="11" t="s">
        <v>18</v>
      </c>
      <c r="D52" s="12"/>
      <c r="E52" s="26">
        <v>90</v>
      </c>
      <c r="F52" s="13">
        <f t="shared" si="5"/>
        <v>0</v>
      </c>
      <c r="G52" s="14">
        <v>0.08</v>
      </c>
      <c r="H52" s="13">
        <f t="shared" si="4"/>
        <v>0</v>
      </c>
    </row>
    <row r="53" spans="1:8" x14ac:dyDescent="0.25">
      <c r="A53" s="29"/>
      <c r="B53" s="28" t="s">
        <v>65</v>
      </c>
      <c r="C53" s="11" t="s">
        <v>18</v>
      </c>
      <c r="D53" s="12"/>
      <c r="E53" s="26">
        <v>95</v>
      </c>
      <c r="F53" s="13">
        <f t="shared" si="5"/>
        <v>0</v>
      </c>
      <c r="G53" s="14">
        <v>0.08</v>
      </c>
      <c r="H53" s="13">
        <f t="shared" si="4"/>
        <v>0</v>
      </c>
    </row>
    <row r="54" spans="1:8" x14ac:dyDescent="0.25">
      <c r="A54" s="29"/>
      <c r="B54" s="28" t="s">
        <v>66</v>
      </c>
      <c r="C54" s="11" t="s">
        <v>18</v>
      </c>
      <c r="D54" s="12"/>
      <c r="E54" s="26">
        <v>357</v>
      </c>
      <c r="F54" s="13">
        <f t="shared" si="5"/>
        <v>0</v>
      </c>
      <c r="G54" s="14">
        <v>0.08</v>
      </c>
      <c r="H54" s="13">
        <f t="shared" si="4"/>
        <v>0</v>
      </c>
    </row>
    <row r="55" spans="1:8" x14ac:dyDescent="0.25">
      <c r="A55" s="29"/>
      <c r="B55" s="28" t="s">
        <v>67</v>
      </c>
      <c r="C55" s="11" t="s">
        <v>18</v>
      </c>
      <c r="D55" s="12"/>
      <c r="E55" s="26">
        <v>106</v>
      </c>
      <c r="F55" s="13">
        <f t="shared" si="5"/>
        <v>0</v>
      </c>
      <c r="G55" s="14">
        <v>0.08</v>
      </c>
      <c r="H55" s="13">
        <f t="shared" si="4"/>
        <v>0</v>
      </c>
    </row>
    <row r="56" spans="1:8" collapsed="1" x14ac:dyDescent="0.25">
      <c r="A56" s="29"/>
      <c r="B56" s="28" t="s">
        <v>68</v>
      </c>
      <c r="C56" s="11" t="s">
        <v>18</v>
      </c>
      <c r="D56" s="12"/>
      <c r="E56" s="26">
        <v>587</v>
      </c>
      <c r="F56" s="13">
        <f t="shared" si="5"/>
        <v>0</v>
      </c>
      <c r="G56" s="14">
        <v>0.08</v>
      </c>
      <c r="H56" s="13">
        <f t="shared" si="4"/>
        <v>0</v>
      </c>
    </row>
    <row r="57" spans="1:8" ht="24" x14ac:dyDescent="0.25">
      <c r="A57" s="29"/>
      <c r="B57" s="28" t="s">
        <v>69</v>
      </c>
      <c r="C57" s="11" t="s">
        <v>18</v>
      </c>
      <c r="D57" s="12"/>
      <c r="E57" s="26">
        <v>320</v>
      </c>
      <c r="F57" s="13">
        <f t="shared" si="5"/>
        <v>0</v>
      </c>
      <c r="G57" s="14">
        <v>0.08</v>
      </c>
      <c r="H57" s="13">
        <f t="shared" si="4"/>
        <v>0</v>
      </c>
    </row>
    <row r="58" spans="1:8" x14ac:dyDescent="0.25">
      <c r="A58" s="29"/>
      <c r="B58" s="28" t="s">
        <v>70</v>
      </c>
      <c r="C58" s="11" t="s">
        <v>18</v>
      </c>
      <c r="D58" s="12"/>
      <c r="E58" s="26">
        <v>30</v>
      </c>
      <c r="F58" s="13">
        <f t="shared" si="5"/>
        <v>0</v>
      </c>
      <c r="G58" s="14">
        <v>0.08</v>
      </c>
      <c r="H58" s="13">
        <f t="shared" si="4"/>
        <v>0</v>
      </c>
    </row>
    <row r="59" spans="1:8" x14ac:dyDescent="0.25">
      <c r="A59" s="29"/>
      <c r="B59" s="28" t="s">
        <v>71</v>
      </c>
      <c r="C59" s="11" t="s">
        <v>18</v>
      </c>
      <c r="D59" s="12"/>
      <c r="E59" s="26">
        <v>757</v>
      </c>
      <c r="F59" s="13">
        <f t="shared" si="5"/>
        <v>0</v>
      </c>
      <c r="G59" s="14">
        <v>0.08</v>
      </c>
      <c r="H59" s="13">
        <f t="shared" si="4"/>
        <v>0</v>
      </c>
    </row>
    <row r="60" spans="1:8" s="17" customFormat="1" x14ac:dyDescent="0.25">
      <c r="A60" s="29"/>
      <c r="B60" s="28" t="s">
        <v>72</v>
      </c>
      <c r="C60" s="11" t="s">
        <v>18</v>
      </c>
      <c r="D60" s="12"/>
      <c r="E60" s="26">
        <v>150</v>
      </c>
      <c r="F60" s="13">
        <f t="shared" si="5"/>
        <v>0</v>
      </c>
      <c r="G60" s="14">
        <v>0.08</v>
      </c>
      <c r="H60" s="13">
        <f t="shared" si="4"/>
        <v>0</v>
      </c>
    </row>
    <row r="61" spans="1:8" ht="11.25" customHeight="1" x14ac:dyDescent="0.25">
      <c r="A61" s="29"/>
      <c r="B61" s="28" t="s">
        <v>73</v>
      </c>
      <c r="C61" s="11" t="s">
        <v>18</v>
      </c>
      <c r="D61" s="12"/>
      <c r="E61" s="26">
        <v>121</v>
      </c>
      <c r="F61" s="13">
        <f t="shared" si="5"/>
        <v>0</v>
      </c>
      <c r="G61" s="14">
        <v>0.08</v>
      </c>
      <c r="H61" s="13">
        <f t="shared" si="4"/>
        <v>0</v>
      </c>
    </row>
    <row r="62" spans="1:8" ht="11.25" customHeight="1" x14ac:dyDescent="0.25">
      <c r="A62" s="29"/>
      <c r="B62" s="28" t="s">
        <v>74</v>
      </c>
      <c r="C62" s="11" t="s">
        <v>18</v>
      </c>
      <c r="D62" s="12"/>
      <c r="E62" s="26">
        <v>130</v>
      </c>
      <c r="F62" s="13">
        <f t="shared" si="5"/>
        <v>0</v>
      </c>
      <c r="G62" s="14">
        <v>0.08</v>
      </c>
      <c r="H62" s="13">
        <f t="shared" si="4"/>
        <v>0</v>
      </c>
    </row>
    <row r="63" spans="1:8" ht="11.25" customHeight="1" x14ac:dyDescent="0.25">
      <c r="A63" s="29"/>
      <c r="B63" s="28" t="s">
        <v>75</v>
      </c>
      <c r="C63" s="11" t="s">
        <v>18</v>
      </c>
      <c r="D63" s="12"/>
      <c r="E63" s="26">
        <v>91</v>
      </c>
      <c r="F63" s="13">
        <f t="shared" si="5"/>
        <v>0</v>
      </c>
      <c r="G63" s="14">
        <v>0.08</v>
      </c>
      <c r="H63" s="13">
        <f t="shared" si="4"/>
        <v>0</v>
      </c>
    </row>
    <row r="64" spans="1:8" ht="11.25" customHeight="1" x14ac:dyDescent="0.25">
      <c r="A64" s="29"/>
      <c r="B64" s="28" t="s">
        <v>76</v>
      </c>
      <c r="C64" s="11" t="s">
        <v>18</v>
      </c>
      <c r="D64" s="12"/>
      <c r="E64" s="26">
        <v>176</v>
      </c>
      <c r="F64" s="13">
        <f t="shared" si="5"/>
        <v>0</v>
      </c>
      <c r="G64" s="14">
        <v>0.08</v>
      </c>
      <c r="H64" s="13">
        <f t="shared" si="4"/>
        <v>0</v>
      </c>
    </row>
    <row r="65" spans="1:8" ht="11.25" customHeight="1" x14ac:dyDescent="0.25">
      <c r="A65" s="29"/>
      <c r="B65" s="28" t="s">
        <v>77</v>
      </c>
      <c r="C65" s="11" t="s">
        <v>18</v>
      </c>
      <c r="D65" s="12"/>
      <c r="E65" s="26">
        <v>64</v>
      </c>
      <c r="F65" s="13">
        <f t="shared" si="5"/>
        <v>0</v>
      </c>
      <c r="G65" s="14">
        <v>0.08</v>
      </c>
      <c r="H65" s="13">
        <f t="shared" si="4"/>
        <v>0</v>
      </c>
    </row>
    <row r="66" spans="1:8" ht="11.25" customHeight="1" x14ac:dyDescent="0.25">
      <c r="A66" s="29"/>
      <c r="B66" s="28" t="s">
        <v>78</v>
      </c>
      <c r="C66" s="11" t="s">
        <v>18</v>
      </c>
      <c r="D66" s="12"/>
      <c r="E66" s="26">
        <v>206</v>
      </c>
      <c r="F66" s="13">
        <f t="shared" si="5"/>
        <v>0</v>
      </c>
      <c r="G66" s="14">
        <v>0.08</v>
      </c>
      <c r="H66" s="13">
        <f t="shared" si="4"/>
        <v>0</v>
      </c>
    </row>
    <row r="67" spans="1:8" x14ac:dyDescent="0.25">
      <c r="A67" s="29"/>
      <c r="B67" s="28" t="s">
        <v>79</v>
      </c>
      <c r="C67" s="11" t="s">
        <v>18</v>
      </c>
      <c r="D67" s="12"/>
      <c r="E67" s="26">
        <v>80</v>
      </c>
      <c r="F67" s="13">
        <f t="shared" si="5"/>
        <v>0</v>
      </c>
      <c r="G67" s="14">
        <v>0.08</v>
      </c>
      <c r="H67" s="13">
        <f t="shared" si="4"/>
        <v>0</v>
      </c>
    </row>
    <row r="68" spans="1:8" x14ac:dyDescent="0.25">
      <c r="A68" s="29"/>
      <c r="B68" s="28" t="s">
        <v>80</v>
      </c>
      <c r="C68" s="11" t="s">
        <v>18</v>
      </c>
      <c r="D68" s="12"/>
      <c r="E68" s="26">
        <v>339</v>
      </c>
      <c r="F68" s="13">
        <f t="shared" si="5"/>
        <v>0</v>
      </c>
      <c r="G68" s="14">
        <v>0.08</v>
      </c>
      <c r="H68" s="13">
        <f t="shared" si="4"/>
        <v>0</v>
      </c>
    </row>
    <row r="69" spans="1:8" x14ac:dyDescent="0.25">
      <c r="A69" s="29"/>
      <c r="B69" s="28" t="s">
        <v>81</v>
      </c>
      <c r="C69" s="11" t="s">
        <v>18</v>
      </c>
      <c r="D69" s="12"/>
      <c r="E69" s="26">
        <v>222</v>
      </c>
      <c r="F69" s="13">
        <f t="shared" si="5"/>
        <v>0</v>
      </c>
      <c r="G69" s="14">
        <v>0.08</v>
      </c>
      <c r="H69" s="13">
        <f t="shared" si="4"/>
        <v>0</v>
      </c>
    </row>
    <row r="70" spans="1:8" x14ac:dyDescent="0.25">
      <c r="A70" s="29"/>
      <c r="B70" s="28" t="s">
        <v>82</v>
      </c>
      <c r="C70" s="11" t="s">
        <v>18</v>
      </c>
      <c r="D70" s="12"/>
      <c r="E70" s="26">
        <v>120</v>
      </c>
      <c r="F70" s="13">
        <f t="shared" si="5"/>
        <v>0</v>
      </c>
      <c r="G70" s="14">
        <v>0.08</v>
      </c>
      <c r="H70" s="13">
        <f t="shared" si="4"/>
        <v>0</v>
      </c>
    </row>
    <row r="71" spans="1:8" x14ac:dyDescent="0.25">
      <c r="A71" s="29"/>
      <c r="B71" s="28" t="s">
        <v>83</v>
      </c>
      <c r="C71" s="11" t="s">
        <v>18</v>
      </c>
      <c r="D71" s="12"/>
      <c r="E71" s="26">
        <v>327</v>
      </c>
      <c r="F71" s="13">
        <f t="shared" si="5"/>
        <v>0</v>
      </c>
      <c r="G71" s="14">
        <v>0.08</v>
      </c>
      <c r="H71" s="13">
        <f t="shared" si="4"/>
        <v>0</v>
      </c>
    </row>
    <row r="72" spans="1:8" x14ac:dyDescent="0.25">
      <c r="A72" s="29"/>
      <c r="B72" s="28" t="s">
        <v>84</v>
      </c>
      <c r="C72" s="11" t="s">
        <v>18</v>
      </c>
      <c r="D72" s="12"/>
      <c r="E72" s="26">
        <v>577</v>
      </c>
      <c r="F72" s="13">
        <f t="shared" si="5"/>
        <v>0</v>
      </c>
      <c r="G72" s="14">
        <v>0.08</v>
      </c>
      <c r="H72" s="13">
        <f t="shared" si="4"/>
        <v>0</v>
      </c>
    </row>
    <row r="73" spans="1:8" x14ac:dyDescent="0.25">
      <c r="A73" s="29"/>
      <c r="B73" s="28" t="s">
        <v>85</v>
      </c>
      <c r="C73" s="11" t="s">
        <v>18</v>
      </c>
      <c r="D73" s="12"/>
      <c r="E73" s="26">
        <v>240</v>
      </c>
      <c r="F73" s="13">
        <f t="shared" si="5"/>
        <v>0</v>
      </c>
      <c r="G73" s="14">
        <v>0.08</v>
      </c>
      <c r="H73" s="13">
        <f>ROUND(F73*(1+8%),2)</f>
        <v>0</v>
      </c>
    </row>
    <row r="74" spans="1:8" x14ac:dyDescent="0.2">
      <c r="A74" s="29"/>
      <c r="B74" s="33" t="s">
        <v>86</v>
      </c>
      <c r="C74" s="11" t="s">
        <v>18</v>
      </c>
      <c r="D74" s="12"/>
      <c r="E74" s="26">
        <v>50</v>
      </c>
      <c r="F74" s="13">
        <f t="shared" si="5"/>
        <v>0</v>
      </c>
      <c r="G74" s="14">
        <v>0.08</v>
      </c>
      <c r="H74" s="13">
        <f>ROUND(F74*(1+8%),2)</f>
        <v>0</v>
      </c>
    </row>
    <row r="75" spans="1:8" x14ac:dyDescent="0.25">
      <c r="A75" s="29"/>
      <c r="B75" s="28" t="s">
        <v>87</v>
      </c>
      <c r="C75" s="11" t="s">
        <v>18</v>
      </c>
      <c r="D75" s="12"/>
      <c r="E75" s="26">
        <v>11</v>
      </c>
      <c r="F75" s="13">
        <f t="shared" si="5"/>
        <v>0</v>
      </c>
      <c r="G75" s="14">
        <v>0.08</v>
      </c>
      <c r="H75" s="13">
        <f t="shared" si="4"/>
        <v>0</v>
      </c>
    </row>
    <row r="76" spans="1:8" ht="36" x14ac:dyDescent="0.25">
      <c r="A76" s="29" t="s">
        <v>88</v>
      </c>
      <c r="B76" s="25" t="s">
        <v>89</v>
      </c>
      <c r="C76" s="11" t="s">
        <v>18</v>
      </c>
      <c r="D76" s="12" t="s">
        <v>14</v>
      </c>
      <c r="E76" s="21" t="s">
        <v>14</v>
      </c>
      <c r="F76" s="21" t="s">
        <v>14</v>
      </c>
      <c r="G76" s="21" t="s">
        <v>14</v>
      </c>
      <c r="H76" s="21" t="s">
        <v>14</v>
      </c>
    </row>
    <row r="77" spans="1:8" ht="24" x14ac:dyDescent="0.25">
      <c r="A77" s="29" t="s">
        <v>90</v>
      </c>
      <c r="B77" s="25" t="s">
        <v>91</v>
      </c>
      <c r="C77" s="20" t="s">
        <v>14</v>
      </c>
      <c r="D77" s="21" t="s">
        <v>14</v>
      </c>
      <c r="E77" s="26" t="s">
        <v>14</v>
      </c>
      <c r="F77" s="20" t="s">
        <v>14</v>
      </c>
      <c r="G77" s="20" t="s">
        <v>14</v>
      </c>
      <c r="H77" s="20" t="s">
        <v>14</v>
      </c>
    </row>
    <row r="78" spans="1:8" x14ac:dyDescent="0.25">
      <c r="A78" s="29"/>
      <c r="B78" s="34" t="s">
        <v>92</v>
      </c>
      <c r="C78" s="11" t="s">
        <v>18</v>
      </c>
      <c r="D78" s="35"/>
      <c r="E78" s="26">
        <v>636</v>
      </c>
      <c r="F78" s="13">
        <f>ROUND(D78*E78,2)</f>
        <v>0</v>
      </c>
      <c r="G78" s="14">
        <v>0.08</v>
      </c>
      <c r="H78" s="13">
        <f t="shared" si="0"/>
        <v>0</v>
      </c>
    </row>
    <row r="79" spans="1:8" s="8" customFormat="1" ht="24" collapsed="1" x14ac:dyDescent="0.25">
      <c r="A79" s="18" t="s">
        <v>93</v>
      </c>
      <c r="B79" s="19" t="s">
        <v>94</v>
      </c>
      <c r="C79" s="20" t="s">
        <v>14</v>
      </c>
      <c r="D79" s="21" t="s">
        <v>14</v>
      </c>
      <c r="E79" s="22" t="s">
        <v>14</v>
      </c>
      <c r="F79" s="20" t="s">
        <v>14</v>
      </c>
      <c r="G79" s="20" t="s">
        <v>14</v>
      </c>
      <c r="H79" s="20" t="s">
        <v>14</v>
      </c>
    </row>
    <row r="80" spans="1:8" s="17" customFormat="1" ht="24" x14ac:dyDescent="0.25">
      <c r="A80" s="29" t="s">
        <v>95</v>
      </c>
      <c r="B80" s="25" t="s">
        <v>96</v>
      </c>
      <c r="C80" s="11" t="s">
        <v>14</v>
      </c>
      <c r="D80" s="12" t="s">
        <v>14</v>
      </c>
      <c r="E80" s="26" t="s">
        <v>14</v>
      </c>
      <c r="F80" s="11" t="s">
        <v>14</v>
      </c>
      <c r="G80" s="11" t="s">
        <v>14</v>
      </c>
      <c r="H80" s="11" t="s">
        <v>14</v>
      </c>
    </row>
    <row r="81" spans="1:9" s="17" customFormat="1" x14ac:dyDescent="0.25">
      <c r="A81" s="29"/>
      <c r="B81" s="28" t="s">
        <v>97</v>
      </c>
      <c r="C81" s="11" t="s">
        <v>18</v>
      </c>
      <c r="D81" s="12"/>
      <c r="E81" s="26">
        <v>545</v>
      </c>
      <c r="F81" s="13">
        <f>ROUND(D81*E81,2)</f>
        <v>0</v>
      </c>
      <c r="G81" s="14">
        <v>0.08</v>
      </c>
      <c r="H81" s="13">
        <f t="shared" ref="H81" si="6">ROUND(F81*(1+8%),2)</f>
        <v>0</v>
      </c>
    </row>
    <row r="82" spans="1:9" s="8" customFormat="1" ht="24" x14ac:dyDescent="0.25">
      <c r="A82" s="18" t="s">
        <v>98</v>
      </c>
      <c r="B82" s="19" t="s">
        <v>99</v>
      </c>
      <c r="C82" s="20" t="s">
        <v>14</v>
      </c>
      <c r="D82" s="21" t="s">
        <v>14</v>
      </c>
      <c r="E82" s="26" t="s">
        <v>14</v>
      </c>
      <c r="F82" s="20" t="s">
        <v>14</v>
      </c>
      <c r="G82" s="20" t="s">
        <v>14</v>
      </c>
      <c r="H82" s="20" t="s">
        <v>14</v>
      </c>
    </row>
    <row r="83" spans="1:9" s="17" customFormat="1" x14ac:dyDescent="0.25">
      <c r="A83" s="29" t="s">
        <v>100</v>
      </c>
      <c r="B83" s="25" t="s">
        <v>101</v>
      </c>
      <c r="C83" s="11" t="s">
        <v>14</v>
      </c>
      <c r="D83" s="12" t="s">
        <v>14</v>
      </c>
      <c r="E83" s="26" t="s">
        <v>14</v>
      </c>
      <c r="F83" s="11" t="s">
        <v>14</v>
      </c>
      <c r="G83" s="11" t="s">
        <v>14</v>
      </c>
      <c r="H83" s="11" t="s">
        <v>14</v>
      </c>
    </row>
    <row r="84" spans="1:9" s="17" customFormat="1" x14ac:dyDescent="0.25">
      <c r="A84" s="9"/>
      <c r="B84" s="28" t="s">
        <v>102</v>
      </c>
      <c r="C84" s="11" t="s">
        <v>18</v>
      </c>
      <c r="D84" s="12"/>
      <c r="E84" s="26">
        <v>400</v>
      </c>
      <c r="F84" s="13">
        <f>ROUND(D84*E84,2)</f>
        <v>0</v>
      </c>
      <c r="G84" s="14">
        <v>0.08</v>
      </c>
      <c r="H84" s="13">
        <f t="shared" ref="H84:H85" si="7">ROUND(F84*(1+8%),2)</f>
        <v>0</v>
      </c>
    </row>
    <row r="85" spans="1:9" s="17" customFormat="1" x14ac:dyDescent="0.25">
      <c r="A85" s="9"/>
      <c r="B85" s="28" t="s">
        <v>103</v>
      </c>
      <c r="C85" s="11" t="s">
        <v>18</v>
      </c>
      <c r="D85" s="12"/>
      <c r="E85" s="26">
        <v>200</v>
      </c>
      <c r="F85" s="13">
        <f>ROUND(D85*E85,2)</f>
        <v>0</v>
      </c>
      <c r="G85" s="14">
        <v>0.08</v>
      </c>
      <c r="H85" s="13">
        <f t="shared" si="7"/>
        <v>0</v>
      </c>
    </row>
    <row r="86" spans="1:9" s="17" customFormat="1" x14ac:dyDescent="0.25">
      <c r="A86" s="29" t="s">
        <v>104</v>
      </c>
      <c r="B86" s="25" t="s">
        <v>105</v>
      </c>
      <c r="C86" s="11" t="s">
        <v>14</v>
      </c>
      <c r="D86" s="12" t="s">
        <v>14</v>
      </c>
      <c r="E86" s="26" t="s">
        <v>14</v>
      </c>
      <c r="F86" s="11" t="s">
        <v>14</v>
      </c>
      <c r="G86" s="11" t="s">
        <v>14</v>
      </c>
      <c r="H86" s="11" t="s">
        <v>14</v>
      </c>
    </row>
    <row r="87" spans="1:9" s="17" customFormat="1" x14ac:dyDescent="0.25">
      <c r="A87" s="29"/>
      <c r="B87" s="28" t="s">
        <v>106</v>
      </c>
      <c r="C87" s="11" t="s">
        <v>18</v>
      </c>
      <c r="D87" s="12"/>
      <c r="E87" s="26">
        <v>200</v>
      </c>
      <c r="F87" s="13">
        <f>ROUND(D87*E87,2)</f>
        <v>0</v>
      </c>
      <c r="G87" s="14">
        <v>0.08</v>
      </c>
      <c r="H87" s="13">
        <f t="shared" ref="H87:H119" si="8">ROUND(F87*(1+8%),2)</f>
        <v>0</v>
      </c>
    </row>
    <row r="88" spans="1:9" s="17" customFormat="1" x14ac:dyDescent="0.25">
      <c r="A88" s="9"/>
      <c r="B88" s="36" t="s">
        <v>107</v>
      </c>
      <c r="C88" s="11" t="s">
        <v>18</v>
      </c>
      <c r="D88" s="35"/>
      <c r="E88" s="26">
        <v>1660</v>
      </c>
      <c r="F88" s="13">
        <f>ROUND(D88*E88,2)</f>
        <v>0</v>
      </c>
      <c r="G88" s="14">
        <v>0.08</v>
      </c>
      <c r="H88" s="13">
        <f t="shared" si="8"/>
        <v>0</v>
      </c>
    </row>
    <row r="89" spans="1:9" s="17" customFormat="1" x14ac:dyDescent="0.25">
      <c r="A89" s="9"/>
      <c r="B89" s="36" t="s">
        <v>108</v>
      </c>
      <c r="C89" s="11" t="s">
        <v>18</v>
      </c>
      <c r="D89" s="35"/>
      <c r="E89" s="26">
        <v>386</v>
      </c>
      <c r="F89" s="13">
        <f>ROUND(D89*E89,2)</f>
        <v>0</v>
      </c>
      <c r="G89" s="14">
        <v>0.08</v>
      </c>
      <c r="H89" s="13">
        <f t="shared" si="8"/>
        <v>0</v>
      </c>
    </row>
    <row r="90" spans="1:9" s="17" customFormat="1" x14ac:dyDescent="0.25">
      <c r="A90" s="29" t="s">
        <v>109</v>
      </c>
      <c r="B90" s="25" t="s">
        <v>110</v>
      </c>
      <c r="C90" s="11" t="s">
        <v>14</v>
      </c>
      <c r="D90" s="12" t="s">
        <v>14</v>
      </c>
      <c r="E90" s="26" t="s">
        <v>14</v>
      </c>
      <c r="F90" s="11" t="s">
        <v>14</v>
      </c>
      <c r="G90" s="11" t="s">
        <v>14</v>
      </c>
      <c r="H90" s="11" t="s">
        <v>14</v>
      </c>
    </row>
    <row r="91" spans="1:9" s="17" customFormat="1" x14ac:dyDescent="0.25">
      <c r="A91" s="29"/>
      <c r="B91" s="28" t="s">
        <v>111</v>
      </c>
      <c r="C91" s="11" t="s">
        <v>18</v>
      </c>
      <c r="D91" s="12"/>
      <c r="E91" s="26">
        <v>50</v>
      </c>
      <c r="F91" s="13">
        <f t="shared" ref="F91:F104" si="9">ROUND(D91*E91,2)</f>
        <v>0</v>
      </c>
      <c r="G91" s="14">
        <v>0.08</v>
      </c>
      <c r="H91" s="13">
        <f t="shared" si="8"/>
        <v>0</v>
      </c>
    </row>
    <row r="92" spans="1:9" s="17" customFormat="1" x14ac:dyDescent="0.25">
      <c r="A92" s="29"/>
      <c r="B92" s="28" t="s">
        <v>112</v>
      </c>
      <c r="C92" s="11" t="s">
        <v>18</v>
      </c>
      <c r="D92" s="12"/>
      <c r="E92" s="26">
        <v>80</v>
      </c>
      <c r="F92" s="13">
        <f t="shared" si="9"/>
        <v>0</v>
      </c>
      <c r="G92" s="14">
        <v>0.08</v>
      </c>
      <c r="H92" s="13">
        <f t="shared" si="8"/>
        <v>0</v>
      </c>
    </row>
    <row r="93" spans="1:9" ht="11.25" customHeight="1" x14ac:dyDescent="0.25">
      <c r="A93" s="29"/>
      <c r="B93" s="31" t="s">
        <v>38</v>
      </c>
      <c r="C93" s="11" t="s">
        <v>18</v>
      </c>
      <c r="D93" s="12"/>
      <c r="E93" s="26">
        <v>100</v>
      </c>
      <c r="F93" s="13">
        <f>ROUND(D93*E93,2)</f>
        <v>0</v>
      </c>
      <c r="G93" s="14">
        <v>0.08</v>
      </c>
      <c r="H93" s="13">
        <f>ROUND(F93*(1+8%),2)</f>
        <v>0</v>
      </c>
      <c r="I93" s="92"/>
    </row>
    <row r="94" spans="1:9" s="17" customFormat="1" x14ac:dyDescent="0.25">
      <c r="A94" s="29"/>
      <c r="B94" s="28" t="s">
        <v>113</v>
      </c>
      <c r="C94" s="11" t="s">
        <v>18</v>
      </c>
      <c r="D94" s="12"/>
      <c r="E94" s="26">
        <v>156</v>
      </c>
      <c r="F94" s="13">
        <f t="shared" si="9"/>
        <v>0</v>
      </c>
      <c r="G94" s="14">
        <v>0.08</v>
      </c>
      <c r="H94" s="13">
        <f t="shared" si="8"/>
        <v>0</v>
      </c>
    </row>
    <row r="95" spans="1:9" s="17" customFormat="1" x14ac:dyDescent="0.25">
      <c r="A95" s="29"/>
      <c r="B95" s="28" t="s">
        <v>114</v>
      </c>
      <c r="C95" s="11" t="s">
        <v>18</v>
      </c>
      <c r="D95" s="12"/>
      <c r="E95" s="26">
        <v>75</v>
      </c>
      <c r="F95" s="13">
        <f t="shared" si="9"/>
        <v>0</v>
      </c>
      <c r="G95" s="14">
        <v>0.08</v>
      </c>
      <c r="H95" s="13">
        <f t="shared" si="8"/>
        <v>0</v>
      </c>
    </row>
    <row r="96" spans="1:9" s="17" customFormat="1" x14ac:dyDescent="0.25">
      <c r="A96" s="29"/>
      <c r="B96" s="28" t="s">
        <v>115</v>
      </c>
      <c r="C96" s="11" t="s">
        <v>18</v>
      </c>
      <c r="D96" s="12"/>
      <c r="E96" s="26">
        <v>1320</v>
      </c>
      <c r="F96" s="13">
        <f t="shared" si="9"/>
        <v>0</v>
      </c>
      <c r="G96" s="14">
        <v>0.08</v>
      </c>
      <c r="H96" s="13">
        <f t="shared" si="8"/>
        <v>0</v>
      </c>
    </row>
    <row r="97" spans="1:8" s="17" customFormat="1" x14ac:dyDescent="0.25">
      <c r="A97" s="29"/>
      <c r="B97" s="36" t="s">
        <v>116</v>
      </c>
      <c r="C97" s="11" t="s">
        <v>18</v>
      </c>
      <c r="D97" s="35"/>
      <c r="E97" s="26">
        <v>80</v>
      </c>
      <c r="F97" s="13">
        <f t="shared" si="9"/>
        <v>0</v>
      </c>
      <c r="G97" s="14">
        <v>0.08</v>
      </c>
      <c r="H97" s="13">
        <f t="shared" si="8"/>
        <v>0</v>
      </c>
    </row>
    <row r="98" spans="1:8" s="17" customFormat="1" x14ac:dyDescent="0.25">
      <c r="A98" s="29"/>
      <c r="B98" s="36" t="s">
        <v>117</v>
      </c>
      <c r="C98" s="11" t="s">
        <v>18</v>
      </c>
      <c r="D98" s="35"/>
      <c r="E98" s="26">
        <v>130</v>
      </c>
      <c r="F98" s="13">
        <f t="shared" si="9"/>
        <v>0</v>
      </c>
      <c r="G98" s="14">
        <v>0.08</v>
      </c>
      <c r="H98" s="13">
        <f t="shared" si="8"/>
        <v>0</v>
      </c>
    </row>
    <row r="99" spans="1:8" s="17" customFormat="1" x14ac:dyDescent="0.25">
      <c r="A99" s="29"/>
      <c r="B99" s="36" t="s">
        <v>118</v>
      </c>
      <c r="C99" s="37" t="s">
        <v>18</v>
      </c>
      <c r="D99" s="35"/>
      <c r="E99" s="26">
        <v>130</v>
      </c>
      <c r="F99" s="13">
        <f t="shared" si="9"/>
        <v>0</v>
      </c>
      <c r="G99" s="14">
        <v>0.08</v>
      </c>
      <c r="H99" s="13">
        <f t="shared" si="8"/>
        <v>0</v>
      </c>
    </row>
    <row r="100" spans="1:8" s="17" customFormat="1" x14ac:dyDescent="0.25">
      <c r="A100" s="29"/>
      <c r="B100" s="36" t="s">
        <v>119</v>
      </c>
      <c r="C100" s="11" t="s">
        <v>18</v>
      </c>
      <c r="D100" s="35"/>
      <c r="E100" s="26">
        <v>80</v>
      </c>
      <c r="F100" s="13">
        <f t="shared" si="9"/>
        <v>0</v>
      </c>
      <c r="G100" s="14">
        <v>0.08</v>
      </c>
      <c r="H100" s="13">
        <f t="shared" si="8"/>
        <v>0</v>
      </c>
    </row>
    <row r="101" spans="1:8" s="17" customFormat="1" x14ac:dyDescent="0.25">
      <c r="A101" s="29"/>
      <c r="B101" s="28" t="s">
        <v>120</v>
      </c>
      <c r="C101" s="11" t="s">
        <v>18</v>
      </c>
      <c r="D101" s="12"/>
      <c r="E101" s="26">
        <v>180</v>
      </c>
      <c r="F101" s="13">
        <f t="shared" si="9"/>
        <v>0</v>
      </c>
      <c r="G101" s="14">
        <v>0.08</v>
      </c>
      <c r="H101" s="13">
        <f t="shared" si="8"/>
        <v>0</v>
      </c>
    </row>
    <row r="102" spans="1:8" s="17" customFormat="1" ht="12.75" x14ac:dyDescent="0.25">
      <c r="A102" s="29"/>
      <c r="B102" s="38" t="s">
        <v>121</v>
      </c>
      <c r="C102" s="11" t="s">
        <v>18</v>
      </c>
      <c r="D102" s="12"/>
      <c r="E102" s="26">
        <v>980</v>
      </c>
      <c r="F102" s="13">
        <f t="shared" si="9"/>
        <v>0</v>
      </c>
      <c r="G102" s="14">
        <v>0.08</v>
      </c>
      <c r="H102" s="13">
        <f t="shared" si="8"/>
        <v>0</v>
      </c>
    </row>
    <row r="103" spans="1:8" s="17" customFormat="1" ht="12.75" x14ac:dyDescent="0.25">
      <c r="A103" s="29"/>
      <c r="B103" s="38" t="s">
        <v>122</v>
      </c>
      <c r="C103" s="11" t="s">
        <v>18</v>
      </c>
      <c r="D103" s="39"/>
      <c r="E103" s="26">
        <v>200</v>
      </c>
      <c r="F103" s="13">
        <f t="shared" si="9"/>
        <v>0</v>
      </c>
      <c r="G103" s="14">
        <v>0.08</v>
      </c>
      <c r="H103" s="13">
        <f t="shared" si="8"/>
        <v>0</v>
      </c>
    </row>
    <row r="104" spans="1:8" s="17" customFormat="1" x14ac:dyDescent="0.25">
      <c r="A104" s="29"/>
      <c r="B104" s="36" t="s">
        <v>123</v>
      </c>
      <c r="C104" s="11" t="s">
        <v>18</v>
      </c>
      <c r="D104" s="39"/>
      <c r="E104" s="26">
        <v>200</v>
      </c>
      <c r="F104" s="13">
        <f t="shared" si="9"/>
        <v>0</v>
      </c>
      <c r="G104" s="14">
        <v>0.08</v>
      </c>
      <c r="H104" s="13">
        <f t="shared" si="8"/>
        <v>0</v>
      </c>
    </row>
    <row r="105" spans="1:8" s="17" customFormat="1" ht="24" x14ac:dyDescent="0.25">
      <c r="A105" s="29" t="s">
        <v>124</v>
      </c>
      <c r="B105" s="40" t="s">
        <v>125</v>
      </c>
      <c r="C105" s="11" t="s">
        <v>18</v>
      </c>
      <c r="D105" s="39" t="s">
        <v>14</v>
      </c>
      <c r="E105" s="26" t="s">
        <v>14</v>
      </c>
      <c r="F105" s="13" t="s">
        <v>14</v>
      </c>
      <c r="G105" s="14" t="s">
        <v>14</v>
      </c>
      <c r="H105" s="13" t="s">
        <v>14</v>
      </c>
    </row>
    <row r="106" spans="1:8" s="17" customFormat="1" x14ac:dyDescent="0.25">
      <c r="A106" s="29"/>
      <c r="B106" s="36" t="s">
        <v>126</v>
      </c>
      <c r="C106" s="11" t="s">
        <v>18</v>
      </c>
      <c r="D106" s="39"/>
      <c r="E106" s="26">
        <v>81</v>
      </c>
      <c r="F106" s="13">
        <f>ROUND(D106*E106,2)</f>
        <v>0</v>
      </c>
      <c r="G106" s="14">
        <v>0.08</v>
      </c>
      <c r="H106" s="13">
        <f t="shared" si="8"/>
        <v>0</v>
      </c>
    </row>
    <row r="107" spans="1:8" s="17" customFormat="1" ht="24" x14ac:dyDescent="0.25">
      <c r="A107" s="29" t="s">
        <v>127</v>
      </c>
      <c r="B107" s="41" t="s">
        <v>128</v>
      </c>
      <c r="C107" s="11" t="s">
        <v>18</v>
      </c>
      <c r="D107" s="21" t="s">
        <v>14</v>
      </c>
      <c r="E107" s="42" t="s">
        <v>14</v>
      </c>
      <c r="F107" s="21" t="s">
        <v>14</v>
      </c>
      <c r="G107" s="42" t="s">
        <v>14</v>
      </c>
      <c r="H107" s="21" t="s">
        <v>14</v>
      </c>
    </row>
    <row r="108" spans="1:8" s="17" customFormat="1" x14ac:dyDescent="0.25">
      <c r="A108" s="29"/>
      <c r="B108" s="36" t="s">
        <v>129</v>
      </c>
      <c r="C108" s="11" t="s">
        <v>18</v>
      </c>
      <c r="D108" s="12"/>
      <c r="E108" s="26">
        <v>50</v>
      </c>
      <c r="F108" s="13">
        <f>ROUND(D108*E108,2)</f>
        <v>0</v>
      </c>
      <c r="G108" s="14">
        <v>0.08</v>
      </c>
      <c r="H108" s="13">
        <f t="shared" si="8"/>
        <v>0</v>
      </c>
    </row>
    <row r="109" spans="1:8" s="17" customFormat="1" x14ac:dyDescent="0.25">
      <c r="A109" s="29"/>
      <c r="B109" s="36" t="s">
        <v>130</v>
      </c>
      <c r="C109" s="11" t="s">
        <v>18</v>
      </c>
      <c r="D109" s="12"/>
      <c r="E109" s="26">
        <v>50</v>
      </c>
      <c r="F109" s="13">
        <f>ROUND(D109*E109,2)</f>
        <v>0</v>
      </c>
      <c r="G109" s="14">
        <v>0.08</v>
      </c>
      <c r="H109" s="13">
        <f t="shared" si="8"/>
        <v>0</v>
      </c>
    </row>
    <row r="110" spans="1:8" s="17" customFormat="1" x14ac:dyDescent="0.25">
      <c r="A110" s="29"/>
      <c r="B110" s="36" t="s">
        <v>131</v>
      </c>
      <c r="C110" s="11" t="s">
        <v>18</v>
      </c>
      <c r="D110" s="12"/>
      <c r="E110" s="26">
        <v>475</v>
      </c>
      <c r="F110" s="13">
        <f>ROUND(D110*E110,2)</f>
        <v>0</v>
      </c>
      <c r="G110" s="14">
        <v>0.08</v>
      </c>
      <c r="H110" s="13">
        <f t="shared" si="8"/>
        <v>0</v>
      </c>
    </row>
    <row r="111" spans="1:8" s="17" customFormat="1" x14ac:dyDescent="0.25">
      <c r="A111" s="29"/>
      <c r="B111" s="36" t="s">
        <v>132</v>
      </c>
      <c r="C111" s="11" t="s">
        <v>18</v>
      </c>
      <c r="D111" s="12"/>
      <c r="E111" s="26">
        <v>112</v>
      </c>
      <c r="F111" s="13">
        <f>ROUND(D111*E111,2)</f>
        <v>0</v>
      </c>
      <c r="G111" s="14">
        <v>0.08</v>
      </c>
      <c r="H111" s="13">
        <f t="shared" si="8"/>
        <v>0</v>
      </c>
    </row>
    <row r="112" spans="1:8" s="17" customFormat="1" x14ac:dyDescent="0.25">
      <c r="A112" s="29"/>
      <c r="B112" s="36" t="s">
        <v>133</v>
      </c>
      <c r="C112" s="11" t="s">
        <v>18</v>
      </c>
      <c r="D112" s="12"/>
      <c r="E112" s="26">
        <v>497</v>
      </c>
      <c r="F112" s="13">
        <f>ROUND(D112*E112,2)</f>
        <v>0</v>
      </c>
      <c r="G112" s="14">
        <v>0.08</v>
      </c>
      <c r="H112" s="13">
        <f t="shared" si="8"/>
        <v>0</v>
      </c>
    </row>
    <row r="113" spans="1:9" s="17" customFormat="1" ht="24" x14ac:dyDescent="0.25">
      <c r="A113" s="29" t="s">
        <v>134</v>
      </c>
      <c r="B113" s="41" t="s">
        <v>157</v>
      </c>
      <c r="C113" s="11" t="s">
        <v>18</v>
      </c>
      <c r="D113" s="12" t="s">
        <v>14</v>
      </c>
      <c r="E113" s="12" t="s">
        <v>14</v>
      </c>
      <c r="F113" s="12" t="s">
        <v>14</v>
      </c>
      <c r="G113" s="12" t="s">
        <v>14</v>
      </c>
      <c r="H113" s="12" t="s">
        <v>14</v>
      </c>
    </row>
    <row r="114" spans="1:9" s="17" customFormat="1" x14ac:dyDescent="0.25">
      <c r="A114" s="29"/>
      <c r="B114" s="36" t="s">
        <v>36</v>
      </c>
      <c r="C114" s="11" t="s">
        <v>18</v>
      </c>
      <c r="D114" s="12"/>
      <c r="E114" s="26">
        <v>2030</v>
      </c>
      <c r="F114" s="13">
        <f>ROUND(D114*E114,2)</f>
        <v>0</v>
      </c>
      <c r="G114" s="14">
        <v>0.08</v>
      </c>
      <c r="H114" s="13">
        <f t="shared" si="8"/>
        <v>0</v>
      </c>
    </row>
    <row r="115" spans="1:9" s="17" customFormat="1" x14ac:dyDescent="0.25">
      <c r="A115" s="29"/>
      <c r="B115" s="36" t="s">
        <v>135</v>
      </c>
      <c r="C115" s="11" t="s">
        <v>18</v>
      </c>
      <c r="D115" s="12"/>
      <c r="E115" s="26">
        <v>510</v>
      </c>
      <c r="F115" s="13">
        <f>ROUND(D115*E115,2)</f>
        <v>0</v>
      </c>
      <c r="G115" s="14">
        <v>0.08</v>
      </c>
      <c r="H115" s="13">
        <f t="shared" si="8"/>
        <v>0</v>
      </c>
      <c r="I115" s="91"/>
    </row>
    <row r="116" spans="1:9" s="17" customFormat="1" ht="24" x14ac:dyDescent="0.25">
      <c r="A116" s="29"/>
      <c r="B116" s="41" t="s">
        <v>136</v>
      </c>
      <c r="C116" s="11" t="s">
        <v>18</v>
      </c>
      <c r="D116" s="12" t="s">
        <v>14</v>
      </c>
      <c r="E116" s="26" t="s">
        <v>14</v>
      </c>
      <c r="F116" s="11" t="s">
        <v>14</v>
      </c>
      <c r="G116" s="11" t="s">
        <v>14</v>
      </c>
      <c r="H116" s="11" t="s">
        <v>14</v>
      </c>
    </row>
    <row r="117" spans="1:9" s="17" customFormat="1" x14ac:dyDescent="0.25">
      <c r="A117" s="29"/>
      <c r="B117" s="36" t="s">
        <v>72</v>
      </c>
      <c r="C117" s="11" t="s">
        <v>18</v>
      </c>
      <c r="D117" s="12"/>
      <c r="E117" s="26">
        <v>100</v>
      </c>
      <c r="F117" s="13">
        <f>ROUND(D117*E117,2)</f>
        <v>0</v>
      </c>
      <c r="G117" s="14">
        <v>0.08</v>
      </c>
      <c r="H117" s="13">
        <f t="shared" si="8"/>
        <v>0</v>
      </c>
    </row>
    <row r="118" spans="1:9" s="23" customFormat="1" ht="36" x14ac:dyDescent="0.25">
      <c r="A118" s="18" t="s">
        <v>137</v>
      </c>
      <c r="B118" s="19" t="s">
        <v>138</v>
      </c>
      <c r="C118" s="20" t="s">
        <v>11</v>
      </c>
      <c r="D118" s="21"/>
      <c r="E118" s="26">
        <v>55</v>
      </c>
      <c r="F118" s="13">
        <f>ROUND(D118*E118,2)</f>
        <v>0</v>
      </c>
      <c r="G118" s="42">
        <v>0.08</v>
      </c>
      <c r="H118" s="13">
        <f t="shared" si="8"/>
        <v>0</v>
      </c>
    </row>
    <row r="119" spans="1:9" s="23" customFormat="1" ht="36" x14ac:dyDescent="0.25">
      <c r="A119" s="43" t="s">
        <v>139</v>
      </c>
      <c r="B119" s="19" t="s">
        <v>140</v>
      </c>
      <c r="C119" s="20" t="s">
        <v>11</v>
      </c>
      <c r="D119" s="21"/>
      <c r="E119" s="26">
        <v>59</v>
      </c>
      <c r="F119" s="13">
        <f>ROUND(D119*E119,2)</f>
        <v>0</v>
      </c>
      <c r="G119" s="42">
        <v>0.08</v>
      </c>
      <c r="H119" s="13">
        <f t="shared" si="8"/>
        <v>0</v>
      </c>
    </row>
    <row r="120" spans="1:9" ht="12.75" thickBot="1" x14ac:dyDescent="0.3">
      <c r="A120" s="44" t="s">
        <v>141</v>
      </c>
      <c r="B120" s="45"/>
      <c r="C120" s="45"/>
      <c r="D120" s="46"/>
      <c r="E120" s="47"/>
      <c r="F120" s="48">
        <f>SUM(F5:F119)</f>
        <v>0</v>
      </c>
      <c r="G120" s="49"/>
      <c r="H120" s="48">
        <f>ROUND(F120*(1+8%),2)</f>
        <v>0</v>
      </c>
    </row>
    <row r="121" spans="1:9" ht="12.75" customHeight="1" x14ac:dyDescent="0.25">
      <c r="F121" s="53"/>
      <c r="G121" s="15"/>
    </row>
    <row r="123" spans="1:9" x14ac:dyDescent="0.25">
      <c r="A123" s="2" t="s">
        <v>159</v>
      </c>
      <c r="B123" s="55"/>
      <c r="C123" s="50"/>
      <c r="E123" s="56"/>
    </row>
    <row r="125" spans="1:9" s="17" customFormat="1" ht="48" x14ac:dyDescent="0.25">
      <c r="A125" s="57" t="s">
        <v>142</v>
      </c>
      <c r="B125" s="57" t="s">
        <v>143</v>
      </c>
      <c r="C125" s="57" t="s">
        <v>144</v>
      </c>
      <c r="D125" s="58" t="s">
        <v>145</v>
      </c>
      <c r="E125" s="59" t="s">
        <v>146</v>
      </c>
      <c r="F125" s="60" t="s">
        <v>7</v>
      </c>
      <c r="G125" s="61" t="s">
        <v>8</v>
      </c>
      <c r="H125" s="60" t="s">
        <v>9</v>
      </c>
    </row>
    <row r="126" spans="1:9" s="17" customFormat="1" ht="22.5" x14ac:dyDescent="0.25">
      <c r="A126" s="62">
        <v>1</v>
      </c>
      <c r="B126" s="63" t="s">
        <v>147</v>
      </c>
      <c r="C126" s="64" t="s">
        <v>148</v>
      </c>
      <c r="D126" s="65"/>
      <c r="E126" s="66">
        <v>114</v>
      </c>
      <c r="F126" s="67">
        <f>ROUND(D126*E126,2)</f>
        <v>0</v>
      </c>
      <c r="G126" s="14">
        <v>0.08</v>
      </c>
      <c r="H126" s="67">
        <f>ROUND(F126*(1+8%),2)</f>
        <v>0</v>
      </c>
    </row>
    <row r="127" spans="1:9" ht="15" x14ac:dyDescent="0.25">
      <c r="A127" s="68" t="s">
        <v>149</v>
      </c>
      <c r="B127" s="69" t="s">
        <v>150</v>
      </c>
      <c r="C127" s="70" t="s">
        <v>14</v>
      </c>
      <c r="D127" s="71" t="s">
        <v>14</v>
      </c>
      <c r="E127" s="72" t="s">
        <v>14</v>
      </c>
      <c r="F127" s="73">
        <f>SUM(F126:F126)</f>
        <v>0</v>
      </c>
      <c r="G127" s="14">
        <v>0.08</v>
      </c>
      <c r="H127" s="73">
        <f>SUM(H126:H126)</f>
        <v>0</v>
      </c>
    </row>
    <row r="129" spans="1:8" x14ac:dyDescent="0.25">
      <c r="A129" s="74"/>
      <c r="B129" s="55"/>
      <c r="C129" s="50"/>
      <c r="E129" s="56"/>
    </row>
    <row r="130" spans="1:8" ht="12.75" thickBot="1" x14ac:dyDescent="0.3">
      <c r="A130" s="2" t="s">
        <v>160</v>
      </c>
      <c r="B130" s="55"/>
      <c r="C130" s="55"/>
      <c r="D130" s="75"/>
      <c r="E130" s="76"/>
    </row>
    <row r="131" spans="1:8" ht="48" x14ac:dyDescent="0.25">
      <c r="A131" s="77" t="s">
        <v>142</v>
      </c>
      <c r="B131" s="78" t="s">
        <v>3</v>
      </c>
      <c r="C131" s="79"/>
      <c r="D131" s="28" t="s">
        <v>151</v>
      </c>
      <c r="E131" s="28" t="s">
        <v>152</v>
      </c>
      <c r="F131" s="2"/>
      <c r="G131" s="2"/>
      <c r="H131" s="2"/>
    </row>
    <row r="132" spans="1:8" ht="36" x14ac:dyDescent="0.25">
      <c r="A132" s="80">
        <v>1</v>
      </c>
      <c r="B132" s="28" t="s">
        <v>153</v>
      </c>
      <c r="C132" s="79"/>
      <c r="D132" s="81">
        <f>F120</f>
        <v>0</v>
      </c>
      <c r="E132" s="82">
        <f>H120</f>
        <v>0</v>
      </c>
      <c r="F132" s="53"/>
      <c r="G132" s="2"/>
      <c r="H132" s="83"/>
    </row>
    <row r="133" spans="1:8" ht="15" x14ac:dyDescent="0.25">
      <c r="A133" s="80">
        <v>2</v>
      </c>
      <c r="B133" s="28" t="s">
        <v>154</v>
      </c>
      <c r="C133" s="79"/>
      <c r="D133" s="81">
        <f>F127</f>
        <v>0</v>
      </c>
      <c r="E133" s="82">
        <f>H127</f>
        <v>0</v>
      </c>
      <c r="F133" s="53"/>
      <c r="G133" s="2"/>
      <c r="H133" s="53"/>
    </row>
    <row r="134" spans="1:8" ht="15.75" thickBot="1" x14ac:dyDescent="0.3">
      <c r="A134" s="84" t="s">
        <v>155</v>
      </c>
      <c r="B134" s="85" t="s">
        <v>156</v>
      </c>
      <c r="C134" s="79"/>
      <c r="D134" s="73">
        <f>D132+D133</f>
        <v>0</v>
      </c>
      <c r="E134" s="86">
        <f>SUM(E132:E133)</f>
        <v>0</v>
      </c>
      <c r="F134" s="2"/>
      <c r="G134" s="2"/>
      <c r="H134" s="2"/>
    </row>
    <row r="135" spans="1:8" x14ac:dyDescent="0.25">
      <c r="F135" s="2"/>
      <c r="G135" s="2"/>
      <c r="H135" s="2"/>
    </row>
    <row r="136" spans="1:8" x14ac:dyDescent="0.25">
      <c r="F136" s="53"/>
      <c r="G136" s="2"/>
      <c r="H136" s="53"/>
    </row>
    <row r="137" spans="1:8" ht="15" x14ac:dyDescent="0.25">
      <c r="D137" s="87"/>
      <c r="E137" s="1"/>
      <c r="F137" s="2"/>
      <c r="G137" s="2"/>
      <c r="H137" s="2"/>
    </row>
  </sheetData>
  <mergeCells count="2">
    <mergeCell ref="A2:H2"/>
    <mergeCell ref="A3:H3"/>
  </mergeCells>
  <pageMargins left="0.25" right="0.25" top="0.75" bottom="0.75" header="0.3" footer="0.3"/>
  <pageSetup paperSize="9" orientation="portrait" r:id="rId1"/>
  <headerFooter>
    <oddHeader>&amp;R&amp;8znak sprawy: 130/PN/2019
Załącznik nr 3A do SIWZ
Załączni nr 1 cz. I do Wzoru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cz.2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Nowocin Kamila</dc:creator>
  <cp:lastModifiedBy>Chodaniecka Marta</cp:lastModifiedBy>
  <cp:lastPrinted>2019-10-16T08:11:31Z</cp:lastPrinted>
  <dcterms:created xsi:type="dcterms:W3CDTF">2015-06-05T18:19:34Z</dcterms:created>
  <dcterms:modified xsi:type="dcterms:W3CDTF">2019-10-21T10:24:27Z</dcterms:modified>
</cp:coreProperties>
</file>