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mc:AlternateContent xmlns:mc="http://schemas.openxmlformats.org/markup-compatibility/2006">
    <mc:Choice Requires="x15">
      <x15ac:absPath xmlns:x15ac="http://schemas.microsoft.com/office/spreadsheetml/2010/11/ac" url="W:\publiczny\PROJEKTY\Zieleń przyuliczna - projektowanie\_ZIELONE_ULICE_bis\__FORMULARZE_OFERTOWE\"/>
    </mc:Choice>
  </mc:AlternateContent>
  <xr:revisionPtr revIDLastSave="0" documentId="13_ncr:1_{8BC61EB6-3B47-4CFF-AB06-40B980881C38}" xr6:coauthVersionLast="40" xr6:coauthVersionMax="40" xr10:uidLastSave="{00000000-0000-0000-0000-000000000000}"/>
  <bookViews>
    <workbookView xWindow="0" yWindow="0" windowWidth="24240" windowHeight="12435" xr2:uid="{00000000-000D-0000-FFFF-FFFF00000000}"/>
  </bookViews>
  <sheets>
    <sheet name="Arkusz1" sheetId="1" r:id="rId1"/>
    <sheet name="Arkusz2" sheetId="2" r:id="rId2"/>
    <sheet name="Arkusz3" sheetId="3" r:id="rId3"/>
  </sheets>
  <definedNames>
    <definedName name="_ftn1" localSheetId="0">Arkusz1!#REF!</definedName>
    <definedName name="_ftnref1" localSheetId="0">Arkusz1!#REF!</definedName>
    <definedName name="_xlnm.Print_Area" localSheetId="0">Arkusz1!$A$1:$F$45</definedName>
  </definedNames>
  <calcPr calcId="181029"/>
</workbook>
</file>

<file path=xl/calcChain.xml><?xml version="1.0" encoding="utf-8"?>
<calcChain xmlns="http://schemas.openxmlformats.org/spreadsheetml/2006/main">
  <c r="F7" i="1" l="1"/>
  <c r="F42" i="1" l="1"/>
  <c r="F41" i="1"/>
  <c r="F40" i="1"/>
  <c r="F39" i="1"/>
  <c r="F38" i="1"/>
  <c r="F37" i="1"/>
  <c r="F36" i="1"/>
  <c r="F35" i="1"/>
  <c r="F34" i="1"/>
  <c r="F33" i="1"/>
  <c r="F32" i="1"/>
  <c r="F31" i="1"/>
  <c r="F30" i="1"/>
  <c r="F28" i="1"/>
  <c r="F26" i="1"/>
  <c r="F25" i="1"/>
  <c r="F24" i="1"/>
  <c r="F23" i="1"/>
  <c r="F22" i="1"/>
  <c r="F21" i="1"/>
  <c r="F20" i="1"/>
  <c r="F19" i="1"/>
  <c r="F18" i="1"/>
  <c r="F17" i="1"/>
  <c r="F16" i="1"/>
  <c r="F15" i="1"/>
  <c r="F13" i="1"/>
  <c r="F10" i="1"/>
  <c r="F9" i="1"/>
  <c r="F8" i="1"/>
  <c r="F6" i="1"/>
  <c r="F5" i="1"/>
  <c r="F4" i="1"/>
  <c r="F29" i="1" l="1"/>
  <c r="F27" i="1" s="1"/>
  <c r="F14" i="1"/>
  <c r="F12" i="1" s="1"/>
  <c r="F3" i="1"/>
  <c r="F11" i="1" l="1"/>
  <c r="F43" i="1" s="1"/>
</calcChain>
</file>

<file path=xl/sharedStrings.xml><?xml version="1.0" encoding="utf-8"?>
<sst xmlns="http://schemas.openxmlformats.org/spreadsheetml/2006/main" count="125" uniqueCount="59">
  <si>
    <t>wartość brutto</t>
  </si>
  <si>
    <t xml:space="preserve">cena jedn. brutto </t>
  </si>
  <si>
    <t>ar</t>
  </si>
  <si>
    <t>1.</t>
  </si>
  <si>
    <t>3.</t>
  </si>
  <si>
    <t xml:space="preserve">jednostka </t>
  </si>
  <si>
    <t>ilość</t>
  </si>
  <si>
    <t>wizyta</t>
  </si>
  <si>
    <t>l.p.</t>
  </si>
  <si>
    <t>A</t>
  </si>
  <si>
    <t>2.</t>
  </si>
  <si>
    <t>4.</t>
  </si>
  <si>
    <t>5.</t>
  </si>
  <si>
    <t>6.</t>
  </si>
  <si>
    <t>7.</t>
  </si>
  <si>
    <t>Inwentaryzacja zieleni wraz z projektem gospodarki zielenią w granicach pasa drogowego</t>
  </si>
  <si>
    <t>Specyfikacja techniczna wykonania  i odbioru robót dla projektu nasadzeń  w zakresie niewymagającym przebudowy istniejącego zagospodarowania w pasie drogowym</t>
  </si>
  <si>
    <r>
      <t>Przedmiar robót i zestawienia kosztów: kosztorysów ślepych i inwestorskich dla projektu</t>
    </r>
    <r>
      <rPr>
        <sz val="10"/>
        <color rgb="FF000000"/>
        <rFont val="Open Sans"/>
        <family val="2"/>
        <charset val="238"/>
      </rPr>
      <t xml:space="preserve"> wykonawczego </t>
    </r>
    <r>
      <rPr>
        <sz val="10"/>
        <rFont val="Open Sans"/>
        <family val="2"/>
        <charset val="238"/>
      </rPr>
      <t>nasadzeń w zakresie niewymagającym przebudowy istniejącego zagospodarowania w pasie drogowym</t>
    </r>
  </si>
  <si>
    <t>Odbycie wizyt w ramach nadzoru autorskiego</t>
  </si>
  <si>
    <t>B.</t>
  </si>
  <si>
    <t xml:space="preserve">Projekt wykonawczy nasadzeń w granicach pasa drogowego, (w zakresie niewymagającym przebudowy istniejącego zagospodarowania w pasie drogowym) wraz z przygotowaniem wniosków i uzyskaniem decyzji  zezwalającej na usunięcie drzew i krzewów </t>
  </si>
  <si>
    <t>2.1.</t>
  </si>
  <si>
    <t>Projekt wykonawczy nasadzeń (obejmujących nasadzenia wymagające uzgodnienia zmiany istniejącego zagospodarowania)</t>
  </si>
  <si>
    <t>2.2.</t>
  </si>
  <si>
    <t>2.3.</t>
  </si>
  <si>
    <t xml:space="preserve"> Projekt indywidualny obiektów – elementów małej architektury</t>
  </si>
  <si>
    <t>Projekt ukształtowania terenu</t>
  </si>
  <si>
    <t xml:space="preserve">2.4. </t>
  </si>
  <si>
    <t>Projekt instalacji wodno-kanalizacyjnych</t>
  </si>
  <si>
    <t>Projekt instalacji gazowych</t>
  </si>
  <si>
    <t>Projekt linii elektrycznych w tym sieci oświetlenia terenu oraz teleinformatycznych</t>
  </si>
  <si>
    <t>Projekt układu i nawierzchni dróg, ścieżek, placów i parkingów</t>
  </si>
  <si>
    <t>Projekt stałej i czasowej organizacji ruchu np. na czas budowy</t>
  </si>
  <si>
    <t>Projekt wykonawczy innych działań wynikających z Koncepcji</t>
  </si>
  <si>
    <t>2.5.</t>
  </si>
  <si>
    <t>2.6.</t>
  </si>
  <si>
    <t>2.7.</t>
  </si>
  <si>
    <t>2.8.</t>
  </si>
  <si>
    <t>2.9.</t>
  </si>
  <si>
    <t>Specyfikacje techniczne wykonania i odbioru robót dla zakresu 2.</t>
  </si>
  <si>
    <t>Przedmiary robót i kosztorysy inwestorskie, ślepe i zestawienia kosztowe eksploatacji dla zakresu 2.</t>
  </si>
  <si>
    <t>Projekt zagospodarowania terenu  wraz z uzyskaniem niezbędnych uzgodnień pozwoleń i decyzji</t>
  </si>
  <si>
    <t xml:space="preserve">Wielobranżowa dokumentacja budowlano-wykonawcza </t>
  </si>
  <si>
    <t>Projekt wykonawczynasadzeń obejmujących nasadzenia wymagające uzgodnienia zmiany istniejącego zagospodarowania</t>
  </si>
  <si>
    <t>Inwentaryzacja zieleni wraz z projektem gospodarki zielenią w granicach obszarów powiązań wraz z opracowaniem wniosków o wydanie decyzji zezwalającej na usunięcie drzew i krzewów oraz pozyskanie na ich podstawie decyzji zezwalającej na usunięcie drzew i krzewów</t>
  </si>
  <si>
    <t>część/etap</t>
  </si>
  <si>
    <t>łącznie:</t>
  </si>
  <si>
    <t>Zamówienie podstawowe</t>
  </si>
  <si>
    <t>Prawo OPCJI I i II</t>
  </si>
  <si>
    <r>
      <t>Prawo OPCJI II                                                                                                                                                   dla</t>
    </r>
    <r>
      <rPr>
        <i/>
        <sz val="10"/>
        <rFont val="Open Sans"/>
        <family val="2"/>
        <charset val="238"/>
      </rPr>
      <t xml:space="preserve"> obszarów powiązań</t>
    </r>
  </si>
  <si>
    <t>Projekt indywidualny obiektów – elementów małej architektury</t>
  </si>
  <si>
    <t>wartość zamówienia brutto dla całej części:</t>
  </si>
  <si>
    <r>
      <t xml:space="preserve">Inwentaryzacja istniejącego zagospodarowania i własności terenów </t>
    </r>
    <r>
      <rPr>
        <sz val="11"/>
        <rFont val="Open Sans"/>
        <family val="2"/>
        <charset val="238"/>
      </rPr>
      <t>*</t>
    </r>
    <r>
      <rPr>
        <sz val="10"/>
        <rFont val="Open Sans"/>
        <family val="2"/>
        <charset val="238"/>
      </rPr>
      <t xml:space="preserve">                    </t>
    </r>
    <r>
      <rPr>
        <sz val="8"/>
        <rFont val="Open Sans"/>
        <family val="2"/>
        <charset val="238"/>
      </rPr>
      <t/>
    </r>
  </si>
  <si>
    <r>
      <t xml:space="preserve">Koncepcja aranżacji zieleni w granicach wnętrza ulicznego </t>
    </r>
    <r>
      <rPr>
        <sz val="11"/>
        <rFont val="Open Sans"/>
        <family val="2"/>
        <charset val="238"/>
      </rPr>
      <t>*</t>
    </r>
  </si>
  <si>
    <r>
      <t xml:space="preserve">Prawo OPCJI I
w granicach </t>
    </r>
    <r>
      <rPr>
        <i/>
        <sz val="10"/>
        <rFont val="Open Sans"/>
        <family val="2"/>
        <charset val="238"/>
      </rPr>
      <t>pasa drogowego</t>
    </r>
    <r>
      <rPr>
        <i/>
        <sz val="11"/>
        <rFont val="Open Sans"/>
        <family val="2"/>
        <charset val="238"/>
      </rPr>
      <t>**</t>
    </r>
  </si>
  <si>
    <r>
      <rPr>
        <i/>
        <u/>
        <sz val="8"/>
        <rFont val="Arial"/>
        <family val="2"/>
        <charset val="238"/>
      </rPr>
      <t xml:space="preserve">** UWAGA: </t>
    </r>
    <r>
      <rPr>
        <i/>
        <sz val="8"/>
        <rFont val="Arial"/>
        <family val="2"/>
        <charset val="238"/>
      </rPr>
      <t xml:space="preserve">powierzchnia pasa drogowego brutto obejmująca jezdnie, chodniki, drogi rowerowe, pasy zieleni i wszystkie inne elementy zagospopdarowania w pasie drogowym </t>
    </r>
  </si>
  <si>
    <r>
      <rPr>
        <i/>
        <u/>
        <sz val="8"/>
        <rFont val="Arial"/>
        <family val="2"/>
        <charset val="238"/>
      </rPr>
      <t>* UWAGA:</t>
    </r>
    <r>
      <rPr>
        <i/>
        <sz val="8"/>
        <rFont val="Arial"/>
        <family val="2"/>
        <charset val="238"/>
      </rPr>
      <t xml:space="preserve"> podana w formularzu powierzchnia etapów uwzględniających projektowanie poza pasam drogowym, tj. w obszarach powiązań, jest bardzo orientacyjna – obszary te Wykonawca wyznacza w terenach w bezpośredniej łączności z pasem drogowym do ok 30 m. tj. np. do granic elewacji zabudowy lub tam gdzie jej nie ma, do granic szkicowo wyznaczonych powiązań lub do granic objętego tymi powiązaniami terenów zieleni. W formularzu podane są </t>
    </r>
    <r>
      <rPr>
        <i/>
        <u/>
        <sz val="8"/>
        <rFont val="Arial"/>
        <family val="2"/>
        <charset val="238"/>
      </rPr>
      <t>maksymalne powierzchnie</t>
    </r>
    <r>
      <rPr>
        <i/>
        <sz val="8"/>
        <rFont val="Arial"/>
        <family val="2"/>
        <charset val="238"/>
      </rPr>
      <t xml:space="preserve"> jakie Wykonawca może opracować. Rozliczenie zamówienia ma charakter kosztorysowy, oparte o stawki określone w formularzu cenowym. Ostateczna kwota wynagrodzenia za dany etap </t>
    </r>
    <r>
      <rPr>
        <i/>
        <u/>
        <sz val="8"/>
        <rFont val="Arial"/>
        <family val="2"/>
        <charset val="238"/>
      </rPr>
      <t xml:space="preserve">nie może przekroczyć maksymalnej kwoty zawartej w niniejszym formularzu. </t>
    </r>
  </si>
  <si>
    <t>Część 11.</t>
  </si>
  <si>
    <t>Ulica Szczęśliwicka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</si>
</sst>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13" x14ac:knownFonts="1">
    <font>
      <sz val="10"/>
      <name val="Arial"/>
      <charset val="238"/>
    </font>
    <font>
      <sz val="10"/>
      <name val="Open Sans"/>
      <family val="2"/>
      <charset val="238"/>
    </font>
    <font>
      <i/>
      <sz val="10"/>
      <name val="Open Sans"/>
      <family val="2"/>
      <charset val="238"/>
    </font>
    <font>
      <sz val="8"/>
      <name val="Arial"/>
      <family val="2"/>
      <charset val="238"/>
    </font>
    <font>
      <sz val="10"/>
      <color rgb="FF000000"/>
      <name val="Open Sans"/>
      <family val="2"/>
      <charset val="238"/>
    </font>
    <font>
      <sz val="8"/>
      <name val="Open Sans"/>
      <family val="2"/>
      <charset val="238"/>
    </font>
    <font>
      <b/>
      <sz val="10"/>
      <name val="Open Sans"/>
      <family val="2"/>
      <charset val="238"/>
    </font>
    <font>
      <sz val="10"/>
      <color theme="9" tint="0.79998168889431442"/>
      <name val="Open Sans"/>
      <family val="2"/>
      <charset val="238"/>
    </font>
    <font>
      <i/>
      <sz val="10"/>
      <color indexed="23"/>
      <name val="Open Sans"/>
      <family val="2"/>
      <charset val="238"/>
    </font>
    <font>
      <i/>
      <sz val="8"/>
      <name val="Arial"/>
      <family val="2"/>
      <charset val="238"/>
    </font>
    <font>
      <sz val="11"/>
      <name val="Open Sans"/>
      <family val="2"/>
      <charset val="238"/>
    </font>
    <font>
      <i/>
      <u/>
      <sz val="8"/>
      <name val="Arial"/>
      <family val="2"/>
      <charset val="238"/>
    </font>
    <font>
      <i/>
      <sz val="11"/>
      <name val="Open Sans"/>
      <family val="2"/>
      <charset val="238"/>
    </font>
  </fonts>
  <fills count="10">
    <fill>
      <patternFill patternType="none"/>
    </fill>
    <fill>
      <patternFill patternType="gray125"/>
    </fill>
    <fill>
      <patternFill patternType="solid">
        <fgColor indexed="22"/>
        <bgColor indexed="64"/>
      </patternFill>
    </fill>
    <fill>
      <patternFill patternType="solid">
        <fgColor theme="6" tint="0.79998168889431442"/>
        <bgColor theme="6" tint="0.79998168889431442"/>
      </patternFill>
    </fill>
    <fill>
      <patternFill patternType="solid">
        <fgColor theme="0"/>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0F0F0"/>
        <bgColor indexed="64"/>
      </patternFill>
    </fill>
    <fill>
      <patternFill patternType="solid">
        <fgColor rgb="FFACD193"/>
        <bgColor indexed="64"/>
      </patternFill>
    </fill>
    <fill>
      <patternFill patternType="solid">
        <fgColor theme="7"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top style="medium">
        <color rgb="FFFF0000"/>
      </top>
      <bottom/>
      <diagonal/>
    </border>
    <border>
      <left style="medium">
        <color rgb="FFFF0000"/>
      </left>
      <right/>
      <top style="medium">
        <color rgb="FFFF0000"/>
      </top>
      <bottom style="medium">
        <color rgb="FFFF0000"/>
      </bottom>
      <diagonal/>
    </border>
    <border>
      <left style="thin">
        <color indexed="64"/>
      </left>
      <right style="medium">
        <color rgb="FFFF0000"/>
      </right>
      <top style="thin">
        <color indexed="64"/>
      </top>
      <bottom style="thin">
        <color indexed="64"/>
      </bottom>
      <diagonal/>
    </border>
    <border>
      <left/>
      <right style="thin">
        <color indexed="64"/>
      </right>
      <top style="medium">
        <color rgb="FFFF0000"/>
      </top>
      <bottom/>
      <diagonal/>
    </border>
    <border>
      <left style="medium">
        <color rgb="FFFF0000"/>
      </left>
      <right/>
      <top/>
      <bottom/>
      <diagonal/>
    </border>
    <border>
      <left style="medium">
        <color rgb="FFFF0000"/>
      </left>
      <right style="medium">
        <color rgb="FFFF0000"/>
      </right>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top style="medium">
        <color rgb="FFFF0000"/>
      </top>
      <bottom style="medium">
        <color rgb="FFFF0000"/>
      </bottom>
      <diagonal/>
    </border>
    <border>
      <left style="medium">
        <color indexed="64"/>
      </left>
      <right style="medium">
        <color indexed="64"/>
      </right>
      <top style="medium">
        <color indexed="64"/>
      </top>
      <bottom style="medium">
        <color indexed="64"/>
      </bottom>
      <diagonal/>
    </border>
    <border>
      <left/>
      <right/>
      <top style="medium">
        <color rgb="FFFF0000"/>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style="medium">
        <color rgb="FFFF0000"/>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rgb="FFFF0000"/>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rgb="FFFF0000"/>
      </left>
      <right style="medium">
        <color indexed="64"/>
      </right>
      <top style="thin">
        <color indexed="64"/>
      </top>
      <bottom/>
      <diagonal/>
    </border>
    <border>
      <left style="medium">
        <color indexed="64"/>
      </left>
      <right/>
      <top/>
      <bottom style="medium">
        <color indexed="64"/>
      </bottom>
      <diagonal/>
    </border>
    <border>
      <left/>
      <right/>
      <top style="thin">
        <color indexed="64"/>
      </top>
      <bottom style="medium">
        <color indexed="64"/>
      </bottom>
      <diagonal/>
    </border>
    <border>
      <left/>
      <right/>
      <top style="medium">
        <color rgb="FFFF0000"/>
      </top>
      <bottom style="medium">
        <color indexed="64"/>
      </bottom>
      <diagonal/>
    </border>
  </borders>
  <cellStyleXfs count="1">
    <xf numFmtId="0" fontId="0" fillId="0" borderId="0"/>
  </cellStyleXfs>
  <cellXfs count="95">
    <xf numFmtId="0" fontId="0" fillId="0" borderId="0" xfId="0"/>
    <xf numFmtId="0" fontId="1" fillId="0" borderId="0" xfId="0" applyFont="1" applyAlignment="1">
      <alignment vertical="center"/>
    </xf>
    <xf numFmtId="0" fontId="2" fillId="0" borderId="0" xfId="0" applyFont="1" applyFill="1" applyBorder="1" applyAlignment="1" applyProtection="1">
      <alignment vertical="center" wrapText="1"/>
      <protection locked="0"/>
    </xf>
    <xf numFmtId="164" fontId="1"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164" fontId="1" fillId="0" borderId="14" xfId="0" applyNumberFormat="1" applyFont="1" applyBorder="1" applyAlignment="1" applyProtection="1">
      <alignment horizontal="right"/>
      <protection locked="0"/>
    </xf>
    <xf numFmtId="0" fontId="1" fillId="0" borderId="0" xfId="0" applyFont="1" applyAlignment="1">
      <alignment horizontal="left" vertical="center"/>
    </xf>
    <xf numFmtId="0" fontId="7" fillId="0" borderId="0" xfId="0" applyFont="1" applyAlignment="1">
      <alignment horizontal="center" vertical="top" wrapText="1"/>
    </xf>
    <xf numFmtId="164" fontId="1" fillId="0" borderId="15" xfId="0" applyNumberFormat="1" applyFont="1" applyBorder="1" applyAlignment="1" applyProtection="1">
      <alignment horizontal="right"/>
      <protection locked="0"/>
    </xf>
    <xf numFmtId="0" fontId="1" fillId="0" borderId="0" xfId="0" applyFont="1" applyFill="1" applyBorder="1" applyAlignment="1"/>
    <xf numFmtId="0" fontId="1" fillId="0" borderId="0" xfId="0" applyFont="1" applyAlignment="1">
      <alignment horizontal="center" vertical="center"/>
    </xf>
    <xf numFmtId="0" fontId="2" fillId="0" borderId="0" xfId="0" applyFont="1" applyAlignment="1">
      <alignment vertical="center" wrapText="1"/>
    </xf>
    <xf numFmtId="164" fontId="1" fillId="0" borderId="0" xfId="0" applyNumberFormat="1" applyFont="1" applyAlignment="1">
      <alignment vertical="center"/>
    </xf>
    <xf numFmtId="0" fontId="1" fillId="0" borderId="0" xfId="0" applyFont="1" applyAlignment="1">
      <alignment vertical="center" wrapText="1"/>
    </xf>
    <xf numFmtId="0" fontId="1" fillId="0" borderId="0" xfId="0" applyFont="1" applyFill="1" applyBorder="1" applyAlignment="1">
      <alignment vertical="center" wrapText="1"/>
    </xf>
    <xf numFmtId="0" fontId="8" fillId="0" borderId="0" xfId="0" applyFont="1" applyFill="1" applyBorder="1" applyAlignment="1">
      <alignment vertical="center" wrapText="1"/>
    </xf>
    <xf numFmtId="0" fontId="2" fillId="0" borderId="0" xfId="0" applyFont="1" applyAlignment="1">
      <alignment horizontal="center" vertical="center" wrapText="1"/>
    </xf>
    <xf numFmtId="164" fontId="1" fillId="0" borderId="0" xfId="0" applyNumberFormat="1" applyFont="1" applyAlignment="1">
      <alignment horizontal="center" vertical="center"/>
    </xf>
    <xf numFmtId="0" fontId="9" fillId="0" borderId="0" xfId="0" applyFont="1" applyBorder="1" applyAlignment="1">
      <alignment vertical="center" wrapText="1"/>
    </xf>
    <xf numFmtId="0" fontId="9" fillId="0" borderId="0" xfId="0" applyFont="1" applyAlignment="1">
      <alignment vertical="center"/>
    </xf>
    <xf numFmtId="0" fontId="1" fillId="0" borderId="19" xfId="0" applyFont="1" applyBorder="1" applyAlignment="1" applyProtection="1">
      <alignment horizontal="center" vertical="center"/>
    </xf>
    <xf numFmtId="0" fontId="1" fillId="0" borderId="20" xfId="0" applyFont="1" applyBorder="1" applyAlignment="1" applyProtection="1">
      <alignment horizontal="left" vertical="center" indent="1"/>
    </xf>
    <xf numFmtId="0" fontId="1" fillId="0" borderId="20" xfId="0" applyFont="1" applyBorder="1" applyAlignment="1" applyProtection="1">
      <alignment horizontal="center" vertical="center"/>
    </xf>
    <xf numFmtId="0" fontId="1" fillId="0" borderId="20" xfId="0" applyFont="1" applyBorder="1" applyAlignment="1" applyProtection="1">
      <alignment vertical="center"/>
    </xf>
    <xf numFmtId="164" fontId="1" fillId="0" borderId="20" xfId="0" applyNumberFormat="1" applyFont="1" applyBorder="1" applyAlignment="1" applyProtection="1">
      <alignment vertical="center" wrapText="1"/>
    </xf>
    <xf numFmtId="164" fontId="1" fillId="0" borderId="21" xfId="0" applyNumberFormat="1" applyFont="1" applyBorder="1" applyAlignment="1" applyProtection="1">
      <alignment horizontal="center" vertical="center"/>
    </xf>
    <xf numFmtId="0" fontId="6" fillId="0" borderId="22" xfId="0" applyFont="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3" xfId="0" applyFont="1" applyFill="1" applyBorder="1" applyAlignment="1" applyProtection="1">
      <alignment horizontal="left" vertical="center" wrapText="1"/>
    </xf>
    <xf numFmtId="0" fontId="1" fillId="2" borderId="2" xfId="0" applyFont="1" applyFill="1" applyBorder="1" applyAlignment="1" applyProtection="1">
      <alignment vertical="top" wrapText="1"/>
    </xf>
    <xf numFmtId="0" fontId="1" fillId="2" borderId="4" xfId="0" applyFont="1" applyFill="1" applyBorder="1" applyAlignment="1" applyProtection="1">
      <alignment vertical="top" wrapText="1"/>
    </xf>
    <xf numFmtId="164" fontId="6" fillId="2" borderId="16" xfId="0" applyNumberFormat="1"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0" borderId="1" xfId="0" applyFont="1" applyBorder="1" applyAlignment="1" applyProtection="1">
      <alignment horizontal="left" vertical="center" wrapText="1" indent="1"/>
    </xf>
    <xf numFmtId="0" fontId="1" fillId="0" borderId="1" xfId="0" applyFont="1" applyBorder="1" applyAlignment="1" applyProtection="1">
      <alignment horizontal="center" vertical="center"/>
    </xf>
    <xf numFmtId="164" fontId="1" fillId="0" borderId="25" xfId="0" applyNumberFormat="1" applyFont="1" applyFill="1" applyBorder="1" applyAlignment="1" applyProtection="1">
      <alignment horizontal="center" vertical="center"/>
    </xf>
    <xf numFmtId="164" fontId="1" fillId="0" borderId="26" xfId="0" applyNumberFormat="1" applyFont="1" applyFill="1" applyBorder="1" applyAlignment="1" applyProtection="1">
      <alignment horizontal="center" vertical="center"/>
    </xf>
    <xf numFmtId="0" fontId="1" fillId="0" borderId="1" xfId="0" applyFont="1" applyBorder="1" applyAlignment="1" applyProtection="1">
      <alignment horizontal="left" vertical="top" wrapText="1" indent="1"/>
    </xf>
    <xf numFmtId="164" fontId="1" fillId="0" borderId="27" xfId="0" applyNumberFormat="1" applyFont="1" applyFill="1" applyBorder="1" applyAlignment="1" applyProtection="1">
      <alignment horizontal="center" vertical="center"/>
    </xf>
    <xf numFmtId="0" fontId="1" fillId="0" borderId="22" xfId="0" applyFont="1" applyBorder="1" applyAlignment="1" applyProtection="1">
      <alignment horizontal="center" vertical="center"/>
    </xf>
    <xf numFmtId="0" fontId="1" fillId="0" borderId="1" xfId="0" applyFont="1" applyBorder="1" applyAlignment="1" applyProtection="1">
      <alignment horizontal="left" vertical="top" indent="1"/>
    </xf>
    <xf numFmtId="164" fontId="1" fillId="0" borderId="23" xfId="0" applyNumberFormat="1" applyFont="1" applyFill="1" applyBorder="1" applyAlignment="1" applyProtection="1">
      <alignment horizontal="center" vertical="center"/>
    </xf>
    <xf numFmtId="0" fontId="6" fillId="2" borderId="28" xfId="0" applyFont="1" applyFill="1" applyBorder="1" applyAlignment="1" applyProtection="1">
      <alignment horizontal="center" vertical="center"/>
    </xf>
    <xf numFmtId="0" fontId="6" fillId="2" borderId="3" xfId="0" applyFont="1" applyFill="1" applyBorder="1" applyAlignment="1" applyProtection="1">
      <alignment vertical="top" wrapText="1"/>
    </xf>
    <xf numFmtId="0" fontId="1" fillId="2" borderId="17" xfId="0" applyFont="1" applyFill="1" applyBorder="1" applyAlignment="1" applyProtection="1">
      <alignment vertical="top" wrapText="1"/>
    </xf>
    <xf numFmtId="0" fontId="1" fillId="5" borderId="29" xfId="0" applyFont="1" applyFill="1" applyBorder="1" applyAlignment="1" applyProtection="1">
      <alignment horizontal="center" vertical="center"/>
    </xf>
    <xf numFmtId="0" fontId="1" fillId="5" borderId="2" xfId="0" applyFont="1" applyFill="1" applyBorder="1" applyAlignment="1" applyProtection="1">
      <alignment vertical="center" wrapText="1"/>
    </xf>
    <xf numFmtId="0" fontId="1" fillId="5" borderId="4" xfId="0" applyFont="1" applyFill="1" applyBorder="1" applyAlignment="1" applyProtection="1">
      <alignment vertical="center" wrapText="1"/>
    </xf>
    <xf numFmtId="164" fontId="1" fillId="5" borderId="5" xfId="0" applyNumberFormat="1" applyFont="1" applyFill="1" applyBorder="1" applyAlignment="1" applyProtection="1">
      <alignment horizontal="center" vertical="center"/>
    </xf>
    <xf numFmtId="164" fontId="1" fillId="0" borderId="30" xfId="0" applyNumberFormat="1" applyFont="1" applyFill="1" applyBorder="1" applyAlignment="1" applyProtection="1">
      <alignment horizontal="center" vertical="center"/>
    </xf>
    <xf numFmtId="16" fontId="1" fillId="0" borderId="22" xfId="0" applyNumberFormat="1" applyFont="1" applyBorder="1" applyAlignment="1" applyProtection="1">
      <alignment horizontal="center" vertical="center"/>
    </xf>
    <xf numFmtId="0" fontId="1" fillId="0" borderId="1" xfId="0" applyFont="1" applyBorder="1" applyAlignment="1" applyProtection="1">
      <alignment horizontal="left" vertical="center" wrapText="1" indent="2"/>
    </xf>
    <xf numFmtId="0" fontId="4" fillId="0" borderId="0" xfId="0" applyFont="1" applyBorder="1" applyAlignment="1" applyProtection="1">
      <alignment horizontal="left" vertical="top" wrapText="1" indent="2"/>
    </xf>
    <xf numFmtId="0" fontId="4" fillId="0" borderId="1" xfId="0" applyFont="1" applyBorder="1" applyAlignment="1" applyProtection="1">
      <alignment horizontal="left" vertical="top" indent="2"/>
    </xf>
    <xf numFmtId="0" fontId="4" fillId="0" borderId="1" xfId="0" applyFont="1" applyBorder="1" applyAlignment="1" applyProtection="1">
      <alignment horizontal="left" vertical="top" wrapText="1" indent="2"/>
    </xf>
    <xf numFmtId="0" fontId="4" fillId="0" borderId="0" xfId="0" applyFont="1" applyBorder="1" applyAlignment="1" applyProtection="1">
      <alignment horizontal="left" indent="2"/>
    </xf>
    <xf numFmtId="0" fontId="4" fillId="0" borderId="1" xfId="0" applyFont="1" applyBorder="1" applyAlignment="1" applyProtection="1">
      <alignment horizontal="left" indent="2"/>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wrapText="1" indent="1"/>
    </xf>
    <xf numFmtId="0" fontId="1" fillId="0" borderId="5" xfId="0" applyFont="1" applyBorder="1" applyAlignment="1" applyProtection="1">
      <alignment horizontal="left" vertical="center" wrapText="1" indent="1"/>
    </xf>
    <xf numFmtId="0" fontId="1" fillId="5" borderId="2" xfId="0" applyFont="1" applyFill="1" applyBorder="1" applyAlignment="1" applyProtection="1">
      <alignment horizontal="left" vertical="top" wrapText="1"/>
    </xf>
    <xf numFmtId="0" fontId="1" fillId="5" borderId="0" xfId="0" applyFont="1" applyFill="1" applyBorder="1" applyAlignment="1" applyProtection="1"/>
    <xf numFmtId="0" fontId="1" fillId="5" borderId="11" xfId="0" applyFont="1" applyFill="1" applyBorder="1" applyAlignment="1" applyProtection="1"/>
    <xf numFmtId="164" fontId="1" fillId="5" borderId="23" xfId="0" applyNumberFormat="1" applyFont="1" applyFill="1" applyBorder="1" applyAlignment="1" applyProtection="1">
      <alignment horizontal="center" vertical="center"/>
    </xf>
    <xf numFmtId="0" fontId="1" fillId="0" borderId="24" xfId="0" applyFont="1" applyBorder="1" applyAlignment="1" applyProtection="1">
      <alignment horizontal="center" vertical="center"/>
    </xf>
    <xf numFmtId="164" fontId="1" fillId="0" borderId="31" xfId="0" applyNumberFormat="1" applyFont="1" applyFill="1" applyBorder="1" applyAlignment="1" applyProtection="1">
      <alignment horizontal="center" vertical="center"/>
    </xf>
    <xf numFmtId="164" fontId="1" fillId="0" borderId="32" xfId="0" applyNumberFormat="1" applyFont="1" applyFill="1" applyBorder="1" applyAlignment="1" applyProtection="1">
      <alignment horizontal="center" vertical="center"/>
    </xf>
    <xf numFmtId="0" fontId="1" fillId="0" borderId="33" xfId="0" applyFont="1" applyBorder="1" applyAlignment="1" applyProtection="1">
      <alignment horizontal="center" vertical="center"/>
    </xf>
    <xf numFmtId="0" fontId="6" fillId="0" borderId="34" xfId="0" applyFont="1" applyBorder="1" applyAlignment="1" applyProtection="1"/>
    <xf numFmtId="0" fontId="6" fillId="0" borderId="35" xfId="0" applyFont="1" applyBorder="1" applyAlignment="1" applyProtection="1"/>
    <xf numFmtId="164" fontId="6" fillId="0" borderId="16" xfId="0" applyNumberFormat="1" applyFont="1" applyFill="1" applyBorder="1" applyAlignment="1" applyProtection="1">
      <alignment horizontal="center" vertical="center"/>
    </xf>
    <xf numFmtId="164" fontId="1" fillId="0" borderId="6" xfId="0" applyNumberFormat="1" applyFont="1" applyBorder="1" applyAlignment="1" applyProtection="1">
      <alignment horizontal="center" vertical="center"/>
      <protection locked="0"/>
    </xf>
    <xf numFmtId="1" fontId="1" fillId="7" borderId="3"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2" fontId="1" fillId="8" borderId="3" xfId="0" applyNumberFormat="1" applyFont="1" applyFill="1" applyBorder="1" applyAlignment="1" applyProtection="1">
      <alignment horizontal="center" vertical="center"/>
    </xf>
    <xf numFmtId="2" fontId="1" fillId="6" borderId="10" xfId="0" applyNumberFormat="1" applyFont="1" applyFill="1" applyBorder="1" applyAlignment="1" applyProtection="1">
      <alignment horizontal="center" vertical="center"/>
    </xf>
    <xf numFmtId="2" fontId="1" fillId="9" borderId="3" xfId="0" applyNumberFormat="1" applyFont="1" applyFill="1" applyBorder="1" applyAlignment="1" applyProtection="1">
      <alignment horizontal="center" vertical="center"/>
    </xf>
    <xf numFmtId="1" fontId="1" fillId="3" borderId="3" xfId="0" applyNumberFormat="1" applyFont="1" applyFill="1" applyBorder="1" applyAlignment="1" applyProtection="1">
      <alignment horizontal="center" vertical="center"/>
    </xf>
    <xf numFmtId="0" fontId="1" fillId="0" borderId="0" xfId="0" applyFont="1" applyFill="1" applyBorder="1" applyAlignment="1">
      <alignment vertical="top" wrapText="1"/>
    </xf>
    <xf numFmtId="1" fontId="1" fillId="0" borderId="0" xfId="0" applyNumberFormat="1" applyFont="1" applyFill="1" applyBorder="1" applyAlignment="1">
      <alignment wrapText="1"/>
    </xf>
    <xf numFmtId="0" fontId="6" fillId="0" borderId="18" xfId="0" applyFont="1" applyBorder="1" applyAlignment="1" applyProtection="1">
      <alignment horizontal="left" vertical="center" indent="1"/>
    </xf>
    <xf numFmtId="0" fontId="6" fillId="0" borderId="4" xfId="0" applyFont="1" applyBorder="1" applyAlignment="1" applyProtection="1">
      <alignment horizontal="left" vertical="center" indent="1"/>
    </xf>
    <xf numFmtId="0" fontId="6" fillId="0" borderId="23" xfId="0" applyFont="1" applyBorder="1" applyAlignment="1" applyProtection="1">
      <alignment horizontal="left" vertical="center" inden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44" fontId="1" fillId="0" borderId="7" xfId="0" applyNumberFormat="1" applyFont="1" applyBorder="1" applyAlignment="1" applyProtection="1">
      <alignment horizontal="center" vertical="center"/>
      <protection locked="0"/>
    </xf>
    <xf numFmtId="44" fontId="1" fillId="0" borderId="6" xfId="0" applyNumberFormat="1" applyFont="1" applyBorder="1" applyAlignment="1" applyProtection="1">
      <alignment horizontal="center" vertical="center"/>
      <protection locked="0"/>
    </xf>
    <xf numFmtId="164" fontId="1" fillId="0" borderId="9" xfId="0" applyNumberFormat="1" applyFont="1" applyBorder="1" applyAlignment="1" applyProtection="1">
      <alignment horizontal="center" vertical="center"/>
      <protection locked="0"/>
    </xf>
    <xf numFmtId="164" fontId="1" fillId="0" borderId="8" xfId="0" applyNumberFormat="1" applyFont="1" applyBorder="1" applyAlignment="1" applyProtection="1">
      <alignment horizontal="center" vertical="center"/>
      <protection locked="0"/>
    </xf>
    <xf numFmtId="164" fontId="1" fillId="0" borderId="7" xfId="0" applyNumberFormat="1" applyFont="1" applyBorder="1" applyAlignment="1" applyProtection="1">
      <alignment horizontal="center" vertical="center"/>
      <protection locked="0"/>
    </xf>
    <xf numFmtId="44" fontId="1" fillId="0" borderId="12" xfId="0" applyNumberFormat="1" applyFont="1" applyBorder="1" applyAlignment="1" applyProtection="1">
      <alignment horizontal="center" vertical="center"/>
      <protection locked="0"/>
    </xf>
    <xf numFmtId="44" fontId="1" fillId="0" borderId="8" xfId="0" applyNumberFormat="1" applyFont="1" applyBorder="1" applyAlignment="1" applyProtection="1">
      <alignment horizontal="center" vertical="center"/>
      <protection locked="0"/>
    </xf>
    <xf numFmtId="44" fontId="1" fillId="0" borderId="13" xfId="0" applyNumberFormat="1" applyFont="1" applyBorder="1" applyAlignment="1" applyProtection="1">
      <alignment horizontal="center" vertical="center"/>
      <protection locked="0"/>
    </xf>
    <xf numFmtId="44" fontId="1" fillId="0" borderId="6" xfId="0" applyNumberFormat="1" applyFont="1" applyBorder="1" applyAlignment="1" applyProtection="1">
      <alignment horizontal="center"/>
      <protection locked="0"/>
    </xf>
  </cellXfs>
  <cellStyles count="1">
    <cellStyle name="Normalny" xfId="0" builtinId="0"/>
  </cellStyles>
  <dxfs count="0"/>
  <tableStyles count="0" defaultTableStyle="TableStyleMedium2" defaultPivotStyle="PivotStyleLight16"/>
  <colors>
    <mruColors>
      <color rgb="FFC5DFB3"/>
      <color rgb="FFACD193"/>
      <color rgb="FFF0F0F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tabSelected="1" topLeftCell="A19" workbookViewId="0">
      <selection activeCell="K31" sqref="K31"/>
    </sheetView>
  </sheetViews>
  <sheetFormatPr defaultRowHeight="15" x14ac:dyDescent="0.2"/>
  <cols>
    <col min="1" max="1" width="8.42578125" style="11" customWidth="1"/>
    <col min="2" max="2" width="66.140625" style="1" customWidth="1"/>
    <col min="3" max="3" width="9.5703125" style="11" customWidth="1"/>
    <col min="4" max="4" width="9.42578125" style="1" customWidth="1"/>
    <col min="5" max="5" width="12.7109375" style="13" customWidth="1"/>
    <col min="6" max="6" width="13.85546875" style="18" customWidth="1"/>
    <col min="7" max="7" width="13.5703125" style="14" customWidth="1"/>
    <col min="8" max="8" width="23.42578125" style="1" customWidth="1"/>
    <col min="9" max="16384" width="9.140625" style="1"/>
  </cols>
  <sheetData>
    <row r="1" spans="1:10" ht="30" x14ac:dyDescent="0.2">
      <c r="A1" s="21" t="s">
        <v>8</v>
      </c>
      <c r="B1" s="22" t="s">
        <v>45</v>
      </c>
      <c r="C1" s="23" t="s">
        <v>5</v>
      </c>
      <c r="D1" s="24" t="s">
        <v>6</v>
      </c>
      <c r="E1" s="25" t="s">
        <v>1</v>
      </c>
      <c r="F1" s="26" t="s">
        <v>0</v>
      </c>
      <c r="G1" s="15"/>
    </row>
    <row r="2" spans="1:10" ht="24.75" customHeight="1" thickBot="1" x14ac:dyDescent="0.35">
      <c r="A2" s="27" t="s">
        <v>57</v>
      </c>
      <c r="B2" s="81" t="s">
        <v>58</v>
      </c>
      <c r="C2" s="82"/>
      <c r="D2" s="82"/>
      <c r="E2" s="82"/>
      <c r="F2" s="83"/>
      <c r="G2" s="10"/>
    </row>
    <row r="3" spans="1:10" ht="15.75" thickBot="1" x14ac:dyDescent="0.25">
      <c r="A3" s="28" t="s">
        <v>9</v>
      </c>
      <c r="B3" s="29" t="s">
        <v>47</v>
      </c>
      <c r="C3" s="30"/>
      <c r="D3" s="30"/>
      <c r="E3" s="31"/>
      <c r="F3" s="32">
        <f>SUM(F4:F10)</f>
        <v>0</v>
      </c>
      <c r="G3" s="16"/>
      <c r="H3" s="14"/>
    </row>
    <row r="4" spans="1:10" ht="17.25" thickBot="1" x14ac:dyDescent="0.25">
      <c r="A4" s="33" t="s">
        <v>3</v>
      </c>
      <c r="B4" s="34" t="s">
        <v>52</v>
      </c>
      <c r="C4" s="35" t="s">
        <v>2</v>
      </c>
      <c r="D4" s="75">
        <v>1326.3749491499998</v>
      </c>
      <c r="E4" s="86"/>
      <c r="F4" s="36">
        <f t="shared" ref="F4:F10" si="0">E4*D4</f>
        <v>0</v>
      </c>
      <c r="G4" s="16"/>
      <c r="H4" s="79"/>
    </row>
    <row r="5" spans="1:10" ht="17.25" thickBot="1" x14ac:dyDescent="0.25">
      <c r="A5" s="33" t="s">
        <v>10</v>
      </c>
      <c r="B5" s="34" t="s">
        <v>53</v>
      </c>
      <c r="C5" s="35" t="s">
        <v>2</v>
      </c>
      <c r="D5" s="75">
        <v>1326.3749491499998</v>
      </c>
      <c r="E5" s="86"/>
      <c r="F5" s="37">
        <f t="shared" si="0"/>
        <v>0</v>
      </c>
      <c r="G5" s="16"/>
      <c r="H5" s="79"/>
    </row>
    <row r="6" spans="1:10" ht="30.75" thickBot="1" x14ac:dyDescent="0.35">
      <c r="A6" s="33" t="s">
        <v>4</v>
      </c>
      <c r="B6" s="38" t="s">
        <v>15</v>
      </c>
      <c r="C6" s="35" t="s">
        <v>2</v>
      </c>
      <c r="D6" s="76">
        <v>559.53824399999996</v>
      </c>
      <c r="E6" s="86"/>
      <c r="F6" s="39">
        <f t="shared" si="0"/>
        <v>0</v>
      </c>
      <c r="G6" s="16"/>
      <c r="H6" s="80"/>
    </row>
    <row r="7" spans="1:10" ht="60.75" thickBot="1" x14ac:dyDescent="0.25">
      <c r="A7" s="33" t="s">
        <v>11</v>
      </c>
      <c r="B7" s="38" t="s">
        <v>20</v>
      </c>
      <c r="C7" s="35" t="s">
        <v>2</v>
      </c>
      <c r="D7" s="76">
        <v>559.53824399999996</v>
      </c>
      <c r="E7" s="86"/>
      <c r="F7" s="37">
        <f>E7*D7</f>
        <v>0</v>
      </c>
      <c r="G7" s="16"/>
      <c r="H7" s="79"/>
    </row>
    <row r="8" spans="1:10" ht="45.75" thickBot="1" x14ac:dyDescent="0.25">
      <c r="A8" s="33" t="s">
        <v>12</v>
      </c>
      <c r="B8" s="38" t="s">
        <v>16</v>
      </c>
      <c r="C8" s="35" t="s">
        <v>2</v>
      </c>
      <c r="D8" s="76">
        <v>559.53824399999996</v>
      </c>
      <c r="E8" s="86"/>
      <c r="F8" s="37">
        <f t="shared" si="0"/>
        <v>0</v>
      </c>
      <c r="G8" s="16"/>
    </row>
    <row r="9" spans="1:10" ht="60.75" thickBot="1" x14ac:dyDescent="0.25">
      <c r="A9" s="33" t="s">
        <v>13</v>
      </c>
      <c r="B9" s="38" t="s">
        <v>17</v>
      </c>
      <c r="C9" s="35" t="s">
        <v>2</v>
      </c>
      <c r="D9" s="76">
        <v>559.53824399999996</v>
      </c>
      <c r="E9" s="87"/>
      <c r="F9" s="37">
        <f t="shared" si="0"/>
        <v>0</v>
      </c>
      <c r="G9" s="16"/>
    </row>
    <row r="10" spans="1:10" ht="15.75" thickBot="1" x14ac:dyDescent="0.25">
      <c r="A10" s="40" t="s">
        <v>14</v>
      </c>
      <c r="B10" s="41" t="s">
        <v>18</v>
      </c>
      <c r="C10" s="35" t="s">
        <v>7</v>
      </c>
      <c r="D10" s="73">
        <v>10</v>
      </c>
      <c r="E10" s="87"/>
      <c r="F10" s="42">
        <f t="shared" si="0"/>
        <v>0</v>
      </c>
      <c r="G10" s="2"/>
    </row>
    <row r="11" spans="1:10" ht="15.75" thickBot="1" x14ac:dyDescent="0.25">
      <c r="A11" s="43" t="s">
        <v>19</v>
      </c>
      <c r="B11" s="44" t="s">
        <v>48</v>
      </c>
      <c r="C11" s="30"/>
      <c r="D11" s="30"/>
      <c r="E11" s="45"/>
      <c r="F11" s="32">
        <f>F12+F27</f>
        <v>0</v>
      </c>
      <c r="G11" s="3"/>
      <c r="I11" s="4"/>
      <c r="J11" s="5"/>
    </row>
    <row r="12" spans="1:10" ht="32.25" thickBot="1" x14ac:dyDescent="0.25">
      <c r="A12" s="46"/>
      <c r="B12" s="47" t="s">
        <v>54</v>
      </c>
      <c r="C12" s="48"/>
      <c r="D12" s="48"/>
      <c r="E12" s="48"/>
      <c r="F12" s="49">
        <f>F13+F14+F24+F25+F26</f>
        <v>0</v>
      </c>
      <c r="G12" s="16"/>
    </row>
    <row r="13" spans="1:10" ht="30.75" thickBot="1" x14ac:dyDescent="0.25">
      <c r="A13" s="40" t="s">
        <v>3</v>
      </c>
      <c r="B13" s="34" t="s">
        <v>41</v>
      </c>
      <c r="C13" s="35" t="s">
        <v>2</v>
      </c>
      <c r="D13" s="76">
        <v>559.53824399999996</v>
      </c>
      <c r="E13" s="88"/>
      <c r="F13" s="50">
        <f>E13*D13</f>
        <v>0</v>
      </c>
      <c r="G13" s="16"/>
    </row>
    <row r="14" spans="1:10" ht="15.75" thickBot="1" x14ac:dyDescent="0.35">
      <c r="A14" s="51" t="s">
        <v>10</v>
      </c>
      <c r="B14" s="34" t="s">
        <v>42</v>
      </c>
      <c r="C14" s="35"/>
      <c r="D14" s="35"/>
      <c r="E14" s="6" t="s">
        <v>46</v>
      </c>
      <c r="F14" s="39">
        <f>SUM(F15:F23)</f>
        <v>0</v>
      </c>
      <c r="G14" s="2"/>
    </row>
    <row r="15" spans="1:10" ht="30.75" thickBot="1" x14ac:dyDescent="0.25">
      <c r="A15" s="40" t="s">
        <v>21</v>
      </c>
      <c r="B15" s="52" t="s">
        <v>22</v>
      </c>
      <c r="C15" s="35" t="s">
        <v>2</v>
      </c>
      <c r="D15" s="76">
        <v>559.53824399999996</v>
      </c>
      <c r="E15" s="88"/>
      <c r="F15" s="37">
        <f t="shared" ref="F15:F26" si="1">E15*D15</f>
        <v>0</v>
      </c>
      <c r="G15" s="2"/>
    </row>
    <row r="16" spans="1:10" ht="15.75" thickBot="1" x14ac:dyDescent="0.25">
      <c r="A16" s="40" t="s">
        <v>23</v>
      </c>
      <c r="B16" s="53" t="s">
        <v>50</v>
      </c>
      <c r="C16" s="35" t="s">
        <v>2</v>
      </c>
      <c r="D16" s="76">
        <v>559.53824399999996</v>
      </c>
      <c r="E16" s="89"/>
      <c r="F16" s="37">
        <f t="shared" si="1"/>
        <v>0</v>
      </c>
      <c r="G16" s="2"/>
      <c r="H16" s="7"/>
    </row>
    <row r="17" spans="1:11" ht="15.75" thickBot="1" x14ac:dyDescent="0.25">
      <c r="A17" s="51" t="s">
        <v>24</v>
      </c>
      <c r="B17" s="54" t="s">
        <v>26</v>
      </c>
      <c r="C17" s="35" t="s">
        <v>2</v>
      </c>
      <c r="D17" s="76">
        <v>559.53824399999996</v>
      </c>
      <c r="E17" s="88"/>
      <c r="F17" s="37">
        <f t="shared" si="1"/>
        <v>0</v>
      </c>
      <c r="G17" s="2"/>
    </row>
    <row r="18" spans="1:11" ht="15.75" thickBot="1" x14ac:dyDescent="0.25">
      <c r="A18" s="40" t="s">
        <v>27</v>
      </c>
      <c r="B18" s="55" t="s">
        <v>28</v>
      </c>
      <c r="C18" s="35" t="s">
        <v>2</v>
      </c>
      <c r="D18" s="76">
        <v>559.53824399999996</v>
      </c>
      <c r="E18" s="72"/>
      <c r="F18" s="39">
        <f t="shared" si="1"/>
        <v>0</v>
      </c>
      <c r="G18" s="2"/>
    </row>
    <row r="19" spans="1:11" ht="15.75" thickBot="1" x14ac:dyDescent="0.35">
      <c r="A19" s="40" t="s">
        <v>34</v>
      </c>
      <c r="B19" s="56" t="s">
        <v>29</v>
      </c>
      <c r="C19" s="35" t="s">
        <v>2</v>
      </c>
      <c r="D19" s="76">
        <v>559.53824399999996</v>
      </c>
      <c r="E19" s="89"/>
      <c r="F19" s="37">
        <f t="shared" si="1"/>
        <v>0</v>
      </c>
      <c r="G19" s="2"/>
    </row>
    <row r="20" spans="1:11" ht="30.75" thickBot="1" x14ac:dyDescent="0.25">
      <c r="A20" s="40" t="s">
        <v>35</v>
      </c>
      <c r="B20" s="55" t="s">
        <v>30</v>
      </c>
      <c r="C20" s="35" t="s">
        <v>2</v>
      </c>
      <c r="D20" s="76">
        <v>559.53824399999996</v>
      </c>
      <c r="E20" s="72"/>
      <c r="F20" s="36">
        <f t="shared" si="1"/>
        <v>0</v>
      </c>
      <c r="G20" s="2"/>
    </row>
    <row r="21" spans="1:11" ht="15.75" thickBot="1" x14ac:dyDescent="0.35">
      <c r="A21" s="40" t="s">
        <v>36</v>
      </c>
      <c r="B21" s="57" t="s">
        <v>31</v>
      </c>
      <c r="C21" s="35" t="s">
        <v>2</v>
      </c>
      <c r="D21" s="76">
        <v>559.53824399999996</v>
      </c>
      <c r="E21" s="88"/>
      <c r="F21" s="37">
        <f t="shared" si="1"/>
        <v>0</v>
      </c>
      <c r="G21" s="2"/>
    </row>
    <row r="22" spans="1:11" ht="15.75" thickBot="1" x14ac:dyDescent="0.35">
      <c r="A22" s="40" t="s">
        <v>37</v>
      </c>
      <c r="B22" s="57" t="s">
        <v>32</v>
      </c>
      <c r="C22" s="35" t="s">
        <v>2</v>
      </c>
      <c r="D22" s="76">
        <v>559.53824399999996</v>
      </c>
      <c r="E22" s="72"/>
      <c r="F22" s="36">
        <f t="shared" si="1"/>
        <v>0</v>
      </c>
      <c r="G22" s="2"/>
    </row>
    <row r="23" spans="1:11" ht="15.75" thickBot="1" x14ac:dyDescent="0.35">
      <c r="A23" s="40" t="s">
        <v>38</v>
      </c>
      <c r="B23" s="57" t="s">
        <v>33</v>
      </c>
      <c r="C23" s="35" t="s">
        <v>2</v>
      </c>
      <c r="D23" s="76">
        <v>559.53824399999996</v>
      </c>
      <c r="E23" s="72"/>
      <c r="F23" s="36">
        <f t="shared" si="1"/>
        <v>0</v>
      </c>
      <c r="G23" s="2"/>
    </row>
    <row r="24" spans="1:11" ht="15.75" thickBot="1" x14ac:dyDescent="0.25">
      <c r="A24" s="40" t="s">
        <v>4</v>
      </c>
      <c r="B24" s="58" t="s">
        <v>39</v>
      </c>
      <c r="C24" s="35" t="s">
        <v>2</v>
      </c>
      <c r="D24" s="76">
        <v>559.53824399999996</v>
      </c>
      <c r="E24" s="90"/>
      <c r="F24" s="36">
        <f t="shared" si="1"/>
        <v>0</v>
      </c>
      <c r="G24" s="2"/>
    </row>
    <row r="25" spans="1:11" ht="30.75" thickBot="1" x14ac:dyDescent="0.25">
      <c r="A25" s="40" t="s">
        <v>11</v>
      </c>
      <c r="B25" s="59" t="s">
        <v>40</v>
      </c>
      <c r="C25" s="35" t="s">
        <v>2</v>
      </c>
      <c r="D25" s="76">
        <v>559.53824399999996</v>
      </c>
      <c r="E25" s="72"/>
      <c r="F25" s="39">
        <f t="shared" si="1"/>
        <v>0</v>
      </c>
      <c r="G25" s="2"/>
      <c r="K25" s="8"/>
    </row>
    <row r="26" spans="1:11" ht="15.75" thickBot="1" x14ac:dyDescent="0.25">
      <c r="A26" s="40" t="s">
        <v>12</v>
      </c>
      <c r="B26" s="60" t="s">
        <v>18</v>
      </c>
      <c r="C26" s="35" t="s">
        <v>7</v>
      </c>
      <c r="D26" s="73">
        <v>50</v>
      </c>
      <c r="E26" s="88"/>
      <c r="F26" s="37">
        <f t="shared" si="1"/>
        <v>0</v>
      </c>
      <c r="G26" s="2"/>
    </row>
    <row r="27" spans="1:11" ht="30.75" thickBot="1" x14ac:dyDescent="0.35">
      <c r="A27" s="46"/>
      <c r="B27" s="61" t="s">
        <v>49</v>
      </c>
      <c r="C27" s="62"/>
      <c r="D27" s="62"/>
      <c r="E27" s="63"/>
      <c r="F27" s="64">
        <f>F28+F29+F36+F37+F38+F39+F40+F41+F42</f>
        <v>0</v>
      </c>
      <c r="G27" s="2"/>
    </row>
    <row r="28" spans="1:11" ht="30.75" thickBot="1" x14ac:dyDescent="0.25">
      <c r="A28" s="40" t="s">
        <v>3</v>
      </c>
      <c r="B28" s="34" t="s">
        <v>41</v>
      </c>
      <c r="C28" s="35" t="s">
        <v>2</v>
      </c>
      <c r="D28" s="77">
        <v>766.83670514999994</v>
      </c>
      <c r="E28" s="89"/>
      <c r="F28" s="37">
        <f>E28*D28</f>
        <v>0</v>
      </c>
      <c r="G28" s="15"/>
    </row>
    <row r="29" spans="1:11" ht="15.75" thickBot="1" x14ac:dyDescent="0.35">
      <c r="A29" s="65">
        <v>2</v>
      </c>
      <c r="B29" s="34" t="s">
        <v>42</v>
      </c>
      <c r="C29" s="35" t="s">
        <v>2</v>
      </c>
      <c r="D29" s="74"/>
      <c r="E29" s="9" t="s">
        <v>46</v>
      </c>
      <c r="F29" s="66">
        <f>F30+F31+F32+F33+F34+F35+F36+F37+F38</f>
        <v>0</v>
      </c>
      <c r="G29" s="10"/>
    </row>
    <row r="30" spans="1:11" ht="30.75" thickBot="1" x14ac:dyDescent="0.35">
      <c r="A30" s="51" t="s">
        <v>21</v>
      </c>
      <c r="B30" s="52" t="s">
        <v>43</v>
      </c>
      <c r="C30" s="35" t="s">
        <v>2</v>
      </c>
      <c r="D30" s="77">
        <v>766.83670514999994</v>
      </c>
      <c r="E30" s="87"/>
      <c r="F30" s="37">
        <f t="shared" ref="F30:F42" si="2">E30*D30</f>
        <v>0</v>
      </c>
      <c r="G30" s="10"/>
    </row>
    <row r="31" spans="1:11" ht="15.75" thickBot="1" x14ac:dyDescent="0.35">
      <c r="A31" s="40" t="s">
        <v>23</v>
      </c>
      <c r="B31" s="52" t="s">
        <v>25</v>
      </c>
      <c r="C31" s="35" t="s">
        <v>2</v>
      </c>
      <c r="D31" s="77">
        <v>766.83670514999994</v>
      </c>
      <c r="E31" s="87"/>
      <c r="F31" s="36">
        <f t="shared" si="2"/>
        <v>0</v>
      </c>
      <c r="G31" s="10"/>
    </row>
    <row r="32" spans="1:11" ht="15.75" thickBot="1" x14ac:dyDescent="0.35">
      <c r="A32" s="51" t="s">
        <v>24</v>
      </c>
      <c r="B32" s="52" t="s">
        <v>26</v>
      </c>
      <c r="C32" s="35" t="s">
        <v>2</v>
      </c>
      <c r="D32" s="77">
        <v>766.83670514999994</v>
      </c>
      <c r="E32" s="87"/>
      <c r="F32" s="37">
        <f t="shared" si="2"/>
        <v>0</v>
      </c>
      <c r="G32" s="10"/>
    </row>
    <row r="33" spans="1:10" ht="15.75" thickBot="1" x14ac:dyDescent="0.35">
      <c r="A33" s="40" t="s">
        <v>27</v>
      </c>
      <c r="B33" s="52" t="s">
        <v>28</v>
      </c>
      <c r="C33" s="35" t="s">
        <v>2</v>
      </c>
      <c r="D33" s="77">
        <v>766.83670514999994</v>
      </c>
      <c r="E33" s="91"/>
      <c r="F33" s="37">
        <f t="shared" si="2"/>
        <v>0</v>
      </c>
      <c r="G33" s="10"/>
    </row>
    <row r="34" spans="1:10" ht="15.75" thickBot="1" x14ac:dyDescent="0.35">
      <c r="A34" s="40" t="s">
        <v>34</v>
      </c>
      <c r="B34" s="52" t="s">
        <v>29</v>
      </c>
      <c r="C34" s="35" t="s">
        <v>2</v>
      </c>
      <c r="D34" s="77">
        <v>766.83670514999994</v>
      </c>
      <c r="E34" s="92"/>
      <c r="F34" s="37">
        <f t="shared" si="2"/>
        <v>0</v>
      </c>
      <c r="G34" s="10"/>
      <c r="J34" s="5"/>
    </row>
    <row r="35" spans="1:10" ht="30.75" thickBot="1" x14ac:dyDescent="0.35">
      <c r="A35" s="40" t="s">
        <v>35</v>
      </c>
      <c r="B35" s="52" t="s">
        <v>30</v>
      </c>
      <c r="C35" s="35" t="s">
        <v>2</v>
      </c>
      <c r="D35" s="77">
        <v>766.83670514999994</v>
      </c>
      <c r="E35" s="87"/>
      <c r="F35" s="37">
        <f t="shared" si="2"/>
        <v>0</v>
      </c>
      <c r="G35" s="10"/>
      <c r="J35" s="5"/>
    </row>
    <row r="36" spans="1:10" ht="15.75" thickBot="1" x14ac:dyDescent="0.35">
      <c r="A36" s="40" t="s">
        <v>36</v>
      </c>
      <c r="B36" s="52" t="s">
        <v>31</v>
      </c>
      <c r="C36" s="35" t="s">
        <v>2</v>
      </c>
      <c r="D36" s="77">
        <v>766.83670514999994</v>
      </c>
      <c r="E36" s="87"/>
      <c r="F36" s="37">
        <f t="shared" si="2"/>
        <v>0</v>
      </c>
      <c r="G36" s="10"/>
    </row>
    <row r="37" spans="1:10" ht="15.75" thickBot="1" x14ac:dyDescent="0.35">
      <c r="A37" s="40" t="s">
        <v>37</v>
      </c>
      <c r="B37" s="52" t="s">
        <v>32</v>
      </c>
      <c r="C37" s="35" t="s">
        <v>2</v>
      </c>
      <c r="D37" s="77">
        <v>766.83670514999994</v>
      </c>
      <c r="E37" s="87"/>
      <c r="F37" s="37">
        <f t="shared" si="2"/>
        <v>0</v>
      </c>
      <c r="G37" s="10"/>
    </row>
    <row r="38" spans="1:10" ht="15.75" thickBot="1" x14ac:dyDescent="0.35">
      <c r="A38" s="40" t="s">
        <v>38</v>
      </c>
      <c r="B38" s="52" t="s">
        <v>33</v>
      </c>
      <c r="C38" s="35" t="s">
        <v>2</v>
      </c>
      <c r="D38" s="77">
        <v>766.83670514999994</v>
      </c>
      <c r="E38" s="93"/>
      <c r="F38" s="42">
        <f t="shared" si="2"/>
        <v>0</v>
      </c>
      <c r="G38" s="10"/>
    </row>
    <row r="39" spans="1:10" ht="15.75" thickBot="1" x14ac:dyDescent="0.35">
      <c r="A39" s="40" t="s">
        <v>4</v>
      </c>
      <c r="B39" s="59" t="s">
        <v>39</v>
      </c>
      <c r="C39" s="35" t="s">
        <v>2</v>
      </c>
      <c r="D39" s="77">
        <v>766.83670514999994</v>
      </c>
      <c r="E39" s="91"/>
      <c r="F39" s="37">
        <f t="shared" si="2"/>
        <v>0</v>
      </c>
      <c r="G39" s="10"/>
    </row>
    <row r="40" spans="1:10" ht="30.75" thickBot="1" x14ac:dyDescent="0.35">
      <c r="A40" s="40" t="s">
        <v>11</v>
      </c>
      <c r="B40" s="59" t="s">
        <v>40</v>
      </c>
      <c r="C40" s="35" t="s">
        <v>2</v>
      </c>
      <c r="D40" s="77">
        <v>766.83670514999994</v>
      </c>
      <c r="E40" s="87"/>
      <c r="F40" s="37">
        <f t="shared" si="2"/>
        <v>0</v>
      </c>
      <c r="G40" s="10"/>
    </row>
    <row r="41" spans="1:10" ht="15.75" thickBot="1" x14ac:dyDescent="0.35">
      <c r="A41" s="40" t="s">
        <v>12</v>
      </c>
      <c r="B41" s="59" t="s">
        <v>18</v>
      </c>
      <c r="C41" s="35" t="s">
        <v>7</v>
      </c>
      <c r="D41" s="78">
        <v>50</v>
      </c>
      <c r="E41" s="91"/>
      <c r="F41" s="37">
        <f t="shared" si="2"/>
        <v>0</v>
      </c>
      <c r="G41" s="10"/>
    </row>
    <row r="42" spans="1:10" ht="60.75" thickBot="1" x14ac:dyDescent="0.35">
      <c r="A42" s="40" t="s">
        <v>13</v>
      </c>
      <c r="B42" s="59" t="s">
        <v>44</v>
      </c>
      <c r="C42" s="35" t="s">
        <v>2</v>
      </c>
      <c r="D42" s="77">
        <v>766.83670514999994</v>
      </c>
      <c r="E42" s="94"/>
      <c r="F42" s="67">
        <f t="shared" si="2"/>
        <v>0</v>
      </c>
      <c r="G42" s="10"/>
    </row>
    <row r="43" spans="1:10" ht="15.75" thickBot="1" x14ac:dyDescent="0.35">
      <c r="A43" s="68"/>
      <c r="B43" s="69" t="s">
        <v>51</v>
      </c>
      <c r="C43" s="69"/>
      <c r="D43" s="69"/>
      <c r="E43" s="70"/>
      <c r="F43" s="71">
        <f>F3+F11</f>
        <v>0</v>
      </c>
      <c r="G43" s="15"/>
    </row>
    <row r="44" spans="1:10" ht="60.75" customHeight="1" x14ac:dyDescent="0.2">
      <c r="A44" s="84" t="s">
        <v>56</v>
      </c>
      <c r="B44" s="84"/>
      <c r="C44" s="84"/>
      <c r="D44" s="84"/>
      <c r="E44" s="84"/>
      <c r="F44" s="84"/>
      <c r="G44" s="19"/>
    </row>
    <row r="45" spans="1:10" ht="21.75" customHeight="1" x14ac:dyDescent="0.2">
      <c r="A45" s="85" t="s">
        <v>55</v>
      </c>
      <c r="B45" s="85"/>
      <c r="C45" s="85"/>
      <c r="D45" s="85"/>
      <c r="E45" s="85"/>
      <c r="F45" s="85"/>
      <c r="G45" s="20"/>
    </row>
    <row r="46" spans="1:10" x14ac:dyDescent="0.2">
      <c r="B46" s="12"/>
      <c r="C46" s="12"/>
      <c r="D46" s="12"/>
      <c r="E46" s="12"/>
      <c r="F46" s="17"/>
      <c r="G46" s="12"/>
    </row>
    <row r="47" spans="1:10" x14ac:dyDescent="0.2">
      <c r="G47" s="12"/>
    </row>
  </sheetData>
  <sheetProtection algorithmName="SHA-512" hashValue="Dkux8eA26dZwUJdRikma4IesZSY722IK4RAWShlVUXws9GJ7rhtRGt713nc9HVfG6Qp4kdIo8k9yDkMk249xsg==" saltValue="1tNAhBTFZEAO+nFpcoPxzw==" spinCount="100000" sheet="1" objects="1" scenarios="1"/>
  <mergeCells count="3">
    <mergeCell ref="B2:F2"/>
    <mergeCell ref="A44:F44"/>
    <mergeCell ref="A45:F45"/>
  </mergeCells>
  <phoneticPr fontId="3" type="noConversion"/>
  <printOptions horizontalCentered="1"/>
  <pageMargins left="0.35433070866141736" right="0.35433070866141736" top="0.78740157480314965" bottom="0.78740157480314965" header="0.51181102362204722" footer="0.51181102362204722"/>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3"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1</vt:i4>
      </vt:variant>
    </vt:vector>
  </HeadingPairs>
  <TitlesOfParts>
    <vt:vector size="4" baseType="lpstr">
      <vt:lpstr>Arkusz1</vt:lpstr>
      <vt:lpstr>Arkusz2</vt:lpstr>
      <vt:lpstr>Arkusz3</vt:lpstr>
      <vt:lpstr>Arkusz1!Obszar_wydruku</vt:lpstr>
    </vt:vector>
  </TitlesOfParts>
  <Company>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alizis</dc:creator>
  <cp:lastModifiedBy>Grudzień Marta</cp:lastModifiedBy>
  <cp:lastPrinted>2018-12-19T12:11:07Z</cp:lastPrinted>
  <dcterms:created xsi:type="dcterms:W3CDTF">2017-05-02T09:14:54Z</dcterms:created>
  <dcterms:modified xsi:type="dcterms:W3CDTF">2018-12-19T15:26:02Z</dcterms:modified>
</cp:coreProperties>
</file>